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680" yWindow="65416" windowWidth="29040" windowHeight="17640" tabRatio="950" activeTab="0"/>
  </bookViews>
  <sheets>
    <sheet name="Wochensummen" sheetId="4" r:id="rId1"/>
    <sheet name="Täglich pro Woche" sheetId="5" r:id="rId2"/>
    <sheet name="Einzelnachweis 13.01.2020" sheetId="31" r:id="rId3"/>
    <sheet name="Einzelnachweis 14.01.2020" sheetId="32" r:id="rId4"/>
    <sheet name="Einzelnachweis 15.01.2020" sheetId="33" r:id="rId5"/>
    <sheet name="Einzelnachweis 16.01.2020" sheetId="34" r:id="rId6"/>
    <sheet name="Einzelnachweis 17.01.2020" sheetId="35" r:id="rId7"/>
  </sheets>
  <definedNames/>
  <calcPr calcId="152511"/>
  <extLst/>
</workbook>
</file>

<file path=xl/sharedStrings.xml><?xml version="1.0" encoding="utf-8"?>
<sst xmlns="http://schemas.openxmlformats.org/spreadsheetml/2006/main" count="339" uniqueCount="39">
  <si>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</si>
  <si>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</si>
  <si>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</si>
  <si>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</si>
  <si>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</si>
  <si>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</si>
  <si>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</si>
  <si>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</si>
  <si>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</si>
  <si>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</si>
  <si>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</si>
  <si>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</si>
  <si>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</si>
  <si>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offene Stückzahl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</si>
  <si>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</si>
  <si>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</si>
  <si>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</si>
  <si>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</si>
  <si>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</si>
  <si>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</si>
  <si>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</si>
  <si>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</si>
  <si>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</si>
  <si>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</si>
  <si>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</si>
  <si>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</si>
  <si>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</si>
  <si>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</si>
  <si>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</si>
  <si>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</si>
  <si>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>02.01.2020 - 03.01.2020</t>
  </si>
  <si>
    <t>13.01.2020 - 17.01.2020</t>
  </si>
  <si>
    <t>Aktienrückkauf total am 13.01.2020</t>
  </si>
  <si>
    <t>Aktienrückkauf total am 14.01.2020</t>
  </si>
  <si>
    <t>Aktienrückkauf total am 15.01.2020</t>
  </si>
  <si>
    <t>Aktienrückkauf total am 16.01.2020</t>
  </si>
  <si>
    <t>Aktienrückkauf total am17.01.2020</t>
  </si>
  <si>
    <t>Zeitraum 02.01.2020 bis 17.01.2020</t>
  </si>
  <si>
    <t>06.01.2020 - 10.01.2020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</si>
</sst>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#,##0.0000"/>
    <numFmt numFmtId="167" formatCode="#,##0.000000"/>
    <numFmt numFmtId="168" formatCode="0.0000"/>
    <numFmt numFmtId="169" formatCode="[$-F400]h:mm:ss\ AM/PM"/>
    <numFmt numFmtId="170" formatCode="#,##0.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  <scheme val="minor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thin"/>
      <right style="thin"/>
      <top style="thin"/>
      <bottom/>
    </border>
    <border>
      <left style="thick"/>
      <right/>
      <top style="thick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/>
      <bottom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164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/>
    <xf numFmtId="0" fontId="0" fillId="36" borderId="14" xfId="0" applyFill="1" applyBorder="1"/>
    <xf numFmtId="0" fontId="0" fillId="9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0" fontId="2" fillId="5" borderId="17" xfId="0" applyFont="1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14" fontId="2" fillId="5" borderId="16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3" fontId="2" fillId="5" borderId="17" xfId="0" applyNumberFormat="1" applyFont="1" applyFill="1" applyBorder="1" applyAlignment="1">
      <alignment horizontal="center"/>
    </xf>
    <xf numFmtId="14" fontId="0" fillId="5" borderId="14" xfId="0" applyNumberFormat="1" applyFill="1" applyBorder="1" applyAlignment="1">
      <alignment horizontal="center"/>
    </xf>
    <xf numFmtId="14" fontId="2" fillId="5" borderId="14" xfId="0" applyNumberFormat="1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4" fontId="0" fillId="5" borderId="14" xfId="0" applyNumberFormat="1" applyFont="1" applyFill="1" applyBorder="1"/>
    <xf numFmtId="167" fontId="0" fillId="9" borderId="14" xfId="0" applyNumberFormat="1" applyFont="1" applyFill="1" applyBorder="1"/>
    <xf numFmtId="4" fontId="0" fillId="9" borderId="14" xfId="0" applyNumberFormat="1" applyFont="1" applyFill="1" applyBorder="1"/>
    <xf numFmtId="10" fontId="0" fillId="5" borderId="18" xfId="0" applyNumberFormat="1" applyFont="1" applyFill="1" applyBorder="1" applyAlignment="1">
      <alignment horizontal="center"/>
    </xf>
    <xf numFmtId="166" fontId="2" fillId="5" borderId="17" xfId="0" applyNumberFormat="1" applyFont="1" applyFill="1" applyBorder="1"/>
    <xf numFmtId="4" fontId="2" fillId="5" borderId="17" xfId="0" applyNumberFormat="1" applyFont="1" applyFill="1" applyBorder="1"/>
    <xf numFmtId="10" fontId="2" fillId="5" borderId="17" xfId="0" applyNumberFormat="1" applyFont="1" applyFill="1" applyBorder="1" applyAlignment="1">
      <alignment horizontal="center"/>
    </xf>
    <xf numFmtId="3" fontId="0" fillId="9" borderId="14" xfId="0" applyNumberFormat="1" applyFont="1" applyFill="1" applyBorder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4" fontId="2" fillId="5" borderId="14" xfId="0" applyNumberFormat="1" applyFont="1" applyFill="1" applyBorder="1"/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168" fontId="2" fillId="5" borderId="17" xfId="0" applyNumberFormat="1" applyFont="1" applyFill="1" applyBorder="1" applyAlignment="1">
      <alignment horizontal="center"/>
    </xf>
    <xf numFmtId="21" fontId="0" fillId="5" borderId="14" xfId="0" applyNumberFormat="1" applyFill="1" applyBorder="1"/>
    <xf numFmtId="14" fontId="0" fillId="5" borderId="22" xfId="0" applyNumberFormat="1" applyFill="1" applyBorder="1" applyAlignment="1">
      <alignment horizontal="center"/>
    </xf>
    <xf numFmtId="21" fontId="0" fillId="5" borderId="22" xfId="0" applyNumberFormat="1" applyFill="1" applyBorder="1"/>
    <xf numFmtId="14" fontId="0" fillId="5" borderId="17" xfId="0" applyNumberForma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14" fontId="0" fillId="5" borderId="24" xfId="0" applyNumberFormat="1" applyFill="1" applyBorder="1" applyAlignment="1">
      <alignment horizontal="center"/>
    </xf>
    <xf numFmtId="0" fontId="0" fillId="5" borderId="14" xfId="0" applyFill="1" applyBorder="1"/>
    <xf numFmtId="14" fontId="0" fillId="5" borderId="25" xfId="0" applyNumberFormat="1" applyFill="1" applyBorder="1" applyAlignment="1">
      <alignment horizontal="center"/>
    </xf>
    <xf numFmtId="14" fontId="2" fillId="5" borderId="17" xfId="0" applyNumberFormat="1" applyFont="1" applyFill="1" applyBorder="1" applyAlignment="1">
      <alignment horizontal="center"/>
    </xf>
    <xf numFmtId="0" fontId="0" fillId="5" borderId="22" xfId="0" applyFill="1" applyBorder="1"/>
    <xf numFmtId="14" fontId="0" fillId="5" borderId="26" xfId="0" applyNumberFormat="1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169" fontId="0" fillId="5" borderId="0" xfId="0" applyNumberFormat="1" applyFill="1"/>
    <xf numFmtId="0" fontId="0" fillId="5" borderId="0" xfId="0" applyFill="1"/>
    <xf numFmtId="14" fontId="0" fillId="5" borderId="27" xfId="0" applyNumberFormat="1" applyFill="1" applyBorder="1" applyAlignment="1">
      <alignment horizontal="center"/>
    </xf>
    <xf numFmtId="14" fontId="0" fillId="5" borderId="28" xfId="0" applyNumberFormat="1" applyFill="1" applyBorder="1" applyAlignment="1">
      <alignment horizontal="center"/>
    </xf>
    <xf numFmtId="14" fontId="0" fillId="5" borderId="18" xfId="0" applyNumberFormat="1" applyFill="1" applyBorder="1" applyAlignment="1">
      <alignment horizontal="center"/>
    </xf>
    <xf numFmtId="169" fontId="0" fillId="5" borderId="14" xfId="0" applyNumberFormat="1" applyFill="1" applyBorder="1"/>
    <xf numFmtId="14" fontId="0" fillId="5" borderId="29" xfId="0" applyNumberFormat="1" applyFill="1" applyBorder="1" applyAlignment="1">
      <alignment horizontal="center"/>
    </xf>
    <xf numFmtId="14" fontId="0" fillId="5" borderId="30" xfId="0" applyNumberFormat="1" applyFill="1" applyBorder="1" applyAlignment="1">
      <alignment horizontal="center"/>
    </xf>
    <xf numFmtId="21" fontId="0" fillId="5" borderId="0" xfId="0" applyNumberFormat="1" applyFill="1"/>
    <xf numFmtId="14" fontId="0" fillId="5" borderId="31" xfId="0" applyNumberFormat="1" applyFill="1" applyBorder="1" applyAlignment="1">
      <alignment horizontal="center"/>
    </xf>
    <xf numFmtId="0" fontId="0" fillId="5" borderId="30" xfId="0" applyFill="1" applyBorder="1"/>
    <xf numFmtId="21" fontId="0" fillId="5" borderId="18" xfId="0" applyNumberFormat="1" applyFill="1" applyBorder="1"/>
    <xf numFmtId="0" fontId="0" fillId="5" borderId="18" xfId="0" applyFill="1" applyBorder="1"/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14" fontId="0" fillId="5" borderId="32" xfId="0" applyNumberFormat="1" applyFill="1" applyBorder="1" applyAlignment="1">
      <alignment horizontal="center"/>
    </xf>
    <xf numFmtId="21" fontId="0" fillId="5" borderId="30" xfId="0" applyNumberFormat="1" applyFill="1" applyBorder="1"/>
    <xf numFmtId="170" fontId="0" fillId="5" borderId="14" xfId="0" applyNumberFormat="1" applyFill="1" applyBorder="1"/>
    <xf numFmtId="170" fontId="0" fillId="0" borderId="0" xfId="0" applyNumberFormat="1"/>
    <xf numFmtId="170" fontId="2" fillId="5" borderId="14" xfId="0" applyNumberFormat="1" applyFont="1" applyFill="1" applyBorder="1"/>
    <xf numFmtId="3" fontId="25" fillId="5" borderId="14" xfId="0" applyNumberFormat="1" applyFont="1" applyFill="1" applyBorder="1"/>
    <xf numFmtId="3" fontId="25" fillId="5" borderId="18" xfId="0" applyNumberFormat="1" applyFont="1" applyFill="1" applyBorder="1"/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 topLeftCell="A1">
      <selection activeCell="D20" sqref="D20"/>
    </sheetView>
  </sheetViews>
  <sheetFormatPr defaultColWidth="11.421875" defaultRowHeight="15"/>
  <cols>
    <col min="1" max="1" width="21.0039062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5" t="s">
        <v>4</v>
      </c>
      <c r="B1" s="5"/>
      <c r="C1" s="6" t="s">
        <v>7</v>
      </c>
      <c r="D1" s="7">
        <v>3200000</v>
      </c>
      <c r="E1" s="8">
        <f>D1/D1</f>
        <v>1</v>
      </c>
    </row>
    <row r="2" spans="1:5" ht="15">
      <c r="A2" s="5" t="s">
        <v>10</v>
      </c>
      <c r="B2" s="5"/>
      <c r="C2" s="6" t="s">
        <v>11</v>
      </c>
      <c r="D2" s="7">
        <f>D12</f>
        <v>1232024.718</v>
      </c>
      <c r="E2" s="8">
        <f>D2/D1</f>
        <v>0.385007724375</v>
      </c>
    </row>
    <row r="3" spans="1:5" ht="15">
      <c r="A3" s="5" t="s">
        <v>5</v>
      </c>
      <c r="B3" s="5" t="s">
        <v>6</v>
      </c>
      <c r="C3" s="6" t="s">
        <v>12</v>
      </c>
      <c r="D3" s="7">
        <f>D1-D2</f>
        <v>1967975.282</v>
      </c>
      <c r="E3" s="8">
        <f>D3/D1</f>
        <v>0.6149922756249999</v>
      </c>
    </row>
    <row r="4" spans="1:5" ht="15">
      <c r="A4" s="5" t="s">
        <v>9</v>
      </c>
      <c r="B4" s="11">
        <v>109334686</v>
      </c>
      <c r="C4" s="2" t="s">
        <v>13</v>
      </c>
      <c r="D4" s="12">
        <f>800000-B12</f>
        <v>578917</v>
      </c>
      <c r="E4" s="8">
        <f>D4/800000</f>
        <v>0.72364625</v>
      </c>
    </row>
    <row r="5" spans="1:2" ht="15">
      <c r="A5" s="5" t="s">
        <v>37</v>
      </c>
      <c r="B5" s="11"/>
    </row>
    <row r="6" ht="15.75" thickBot="1"/>
    <row r="7" spans="1:5" ht="15.75" thickBot="1">
      <c r="A7" s="2" t="s">
        <v>22</v>
      </c>
      <c r="B7" s="2" t="s">
        <v>1</v>
      </c>
      <c r="C7" s="2" t="s">
        <v>3</v>
      </c>
      <c r="D7" s="2" t="s">
        <v>2</v>
      </c>
      <c r="E7" s="9" t="s">
        <v>8</v>
      </c>
    </row>
    <row r="8" spans="1:5" ht="15">
      <c r="A8" s="3" t="s">
        <v>30</v>
      </c>
      <c r="B8" s="26">
        <v>30900</v>
      </c>
      <c r="C8" s="20">
        <v>5.6031</v>
      </c>
      <c r="D8" s="21">
        <f>B8*C8</f>
        <v>173135.79</v>
      </c>
      <c r="E8" s="22">
        <f aca="true" t="shared" si="0" ref="E8:E10">B8/$B$4</f>
        <v>0.0002826184546777772</v>
      </c>
    </row>
    <row r="9" spans="1:5" s="1" customFormat="1" ht="15">
      <c r="A9" s="3" t="s">
        <v>38</v>
      </c>
      <c r="B9" s="26">
        <v>86913</v>
      </c>
      <c r="C9" s="20">
        <v>5.5941</v>
      </c>
      <c r="D9" s="21">
        <f aca="true" t="shared" si="1" ref="D9:D10">B9*C9</f>
        <v>486200.0133</v>
      </c>
      <c r="E9" s="22">
        <f t="shared" si="0"/>
        <v>0.0007949261408223187</v>
      </c>
    </row>
    <row r="10" spans="1:5" s="1" customFormat="1" ht="15">
      <c r="A10" s="3" t="s">
        <v>31</v>
      </c>
      <c r="B10" s="26">
        <v>103270</v>
      </c>
      <c r="C10" s="20">
        <f>D10/B10</f>
        <v>5.5455496727026246</v>
      </c>
      <c r="D10" s="21">
        <v>572688.9147000001</v>
      </c>
      <c r="E10" s="22">
        <f t="shared" si="0"/>
        <v>0.0009445309972354062</v>
      </c>
    </row>
    <row r="11" ht="15.75" thickBot="1"/>
    <row r="12" spans="1:5" ht="15.75" thickBot="1">
      <c r="A12" s="10" t="s">
        <v>29</v>
      </c>
      <c r="B12" s="15">
        <f>SUM(B8:B10)</f>
        <v>221083</v>
      </c>
      <c r="C12" s="23">
        <f>D12/B12</f>
        <v>5.572679572830114</v>
      </c>
      <c r="D12" s="24">
        <f>SUM(D8:D10)</f>
        <v>1232024.718</v>
      </c>
      <c r="E12" s="25">
        <f>SUM(E8:E10)</f>
        <v>0.002022075592735502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1">
      <selection activeCell="H15" sqref="H15"/>
    </sheetView>
  </sheetViews>
  <sheetFormatPr defaultColWidth="11.421875" defaultRowHeight="15"/>
  <cols>
    <col min="1" max="1" width="17.2812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5" t="s">
        <v>4</v>
      </c>
      <c r="B1" s="5"/>
    </row>
    <row r="2" spans="1:2" ht="15">
      <c r="A2" s="5" t="s">
        <v>10</v>
      </c>
      <c r="B2" s="5"/>
    </row>
    <row r="3" spans="1:2" ht="15">
      <c r="A3" s="5" t="s">
        <v>5</v>
      </c>
      <c r="B3" s="5" t="s">
        <v>6</v>
      </c>
    </row>
    <row r="4" spans="1:2" ht="15">
      <c r="A4" s="5" t="s">
        <v>31</v>
      </c>
      <c r="B4" s="4"/>
    </row>
    <row r="7" spans="1:4" ht="15">
      <c r="A7" s="18" t="s">
        <v>0</v>
      </c>
      <c r="B7" s="18" t="s">
        <v>1</v>
      </c>
      <c r="C7" s="18" t="s">
        <v>3</v>
      </c>
      <c r="D7" s="18" t="s">
        <v>2</v>
      </c>
    </row>
    <row r="8" spans="1:4" s="1" customFormat="1" ht="15">
      <c r="A8" s="16">
        <v>43843</v>
      </c>
      <c r="B8" s="65">
        <v>21000</v>
      </c>
      <c r="C8" s="62">
        <v>5.5</v>
      </c>
      <c r="D8" s="19">
        <f>B8*C8</f>
        <v>115500</v>
      </c>
    </row>
    <row r="9" spans="1:4" s="1" customFormat="1" ht="15">
      <c r="A9" s="16">
        <v>43844</v>
      </c>
      <c r="B9" s="65">
        <v>18893</v>
      </c>
      <c r="C9" s="62">
        <v>5.4905</v>
      </c>
      <c r="D9" s="19">
        <f aca="true" t="shared" si="0" ref="D9:D12">B9*C9</f>
        <v>103732.0165</v>
      </c>
    </row>
    <row r="10" spans="1:4" s="1" customFormat="1" ht="15">
      <c r="A10" s="16">
        <v>43845</v>
      </c>
      <c r="B10" s="65">
        <v>18057</v>
      </c>
      <c r="C10" s="62">
        <v>5.516</v>
      </c>
      <c r="D10" s="19">
        <f t="shared" si="0"/>
        <v>99602.412</v>
      </c>
    </row>
    <row r="11" spans="1:4" s="1" customFormat="1" ht="15">
      <c r="A11" s="16">
        <v>43846</v>
      </c>
      <c r="B11" s="66">
        <v>22431</v>
      </c>
      <c r="C11" s="62">
        <v>5.6035</v>
      </c>
      <c r="D11" s="19">
        <f t="shared" si="0"/>
        <v>125692.1085</v>
      </c>
    </row>
    <row r="12" spans="1:4" s="1" customFormat="1" ht="15">
      <c r="A12" s="16">
        <v>43847</v>
      </c>
      <c r="B12" s="66">
        <v>22889</v>
      </c>
      <c r="C12" s="62">
        <v>5.5993</v>
      </c>
      <c r="D12" s="19">
        <f t="shared" si="0"/>
        <v>128162.37770000001</v>
      </c>
    </row>
    <row r="13" s="1" customFormat="1" ht="15">
      <c r="C13" s="63"/>
    </row>
    <row r="14" spans="1:4" ht="15">
      <c r="A14" s="17" t="s">
        <v>28</v>
      </c>
      <c r="B14" s="27">
        <f>SUM(B8:B12)</f>
        <v>103270</v>
      </c>
      <c r="C14" s="64">
        <f>ROUND(D14/B14,8)</f>
        <v>5.54554967</v>
      </c>
      <c r="D14" s="28">
        <f>SUM(D8:D12)</f>
        <v>572688.9147000001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 topLeftCell="A1">
      <selection activeCell="J31" sqref="J31"/>
    </sheetView>
  </sheetViews>
  <sheetFormatPr defaultColWidth="9.140625" defaultRowHeight="15"/>
  <cols>
    <col min="1" max="1" width="33.57421875" style="0" customWidth="1"/>
    <col min="2" max="2" width="15.00390625" style="0" customWidth="1"/>
    <col min="3" max="3" width="14.28125" style="0" customWidth="1"/>
  </cols>
  <sheetData>
    <row r="1" spans="1:8" ht="15.75" thickTop="1">
      <c r="A1" s="1"/>
      <c r="B1" s="37" t="s">
        <v>26</v>
      </c>
      <c r="C1" s="44" t="s">
        <v>27</v>
      </c>
      <c r="D1" s="29" t="s">
        <v>14</v>
      </c>
      <c r="E1" s="30" t="s">
        <v>15</v>
      </c>
      <c r="F1" s="30" t="s">
        <v>16</v>
      </c>
      <c r="G1" s="30" t="s">
        <v>17</v>
      </c>
      <c r="H1" s="31" t="s">
        <v>18</v>
      </c>
    </row>
    <row r="2" spans="1:8" ht="15">
      <c r="A2" s="1"/>
      <c r="B2" s="16">
        <v>36904</v>
      </c>
      <c r="C2" s="50">
        <v>0.3640393518518519</v>
      </c>
      <c r="D2" s="16" t="s">
        <v>21</v>
      </c>
      <c r="E2" s="39">
        <v>400</v>
      </c>
      <c r="F2" s="39">
        <v>5.55</v>
      </c>
      <c r="G2" s="16" t="s">
        <v>23</v>
      </c>
      <c r="H2" s="16" t="s">
        <v>24</v>
      </c>
    </row>
    <row r="3" spans="1:8" ht="15">
      <c r="A3" s="1"/>
      <c r="B3" s="16">
        <v>36904</v>
      </c>
      <c r="C3" s="50">
        <v>0.40375</v>
      </c>
      <c r="D3" s="16" t="s">
        <v>21</v>
      </c>
      <c r="E3" s="39">
        <v>500</v>
      </c>
      <c r="F3" s="39">
        <v>5.55</v>
      </c>
      <c r="G3" s="16" t="s">
        <v>23</v>
      </c>
      <c r="H3" s="16" t="s">
        <v>24</v>
      </c>
    </row>
    <row r="4" spans="1:8" ht="15">
      <c r="A4" s="1"/>
      <c r="B4" s="16">
        <v>36904</v>
      </c>
      <c r="C4" s="50">
        <v>0.4166666666666667</v>
      </c>
      <c r="D4" s="16" t="s">
        <v>21</v>
      </c>
      <c r="E4" s="39">
        <v>1500</v>
      </c>
      <c r="F4" s="39">
        <v>5.52</v>
      </c>
      <c r="G4" s="16" t="s">
        <v>23</v>
      </c>
      <c r="H4" s="16" t="s">
        <v>24</v>
      </c>
    </row>
    <row r="5" spans="1:8" ht="15">
      <c r="A5" s="1"/>
      <c r="B5" s="16">
        <v>36904</v>
      </c>
      <c r="C5" s="50">
        <v>0.41703703703703704</v>
      </c>
      <c r="D5" s="16" t="s">
        <v>21</v>
      </c>
      <c r="E5" s="39">
        <v>3000</v>
      </c>
      <c r="F5" s="39">
        <v>5.5</v>
      </c>
      <c r="G5" s="16" t="s">
        <v>23</v>
      </c>
      <c r="H5" s="16" t="s">
        <v>24</v>
      </c>
    </row>
    <row r="6" spans="1:8" ht="15">
      <c r="A6" s="1"/>
      <c r="B6" s="16">
        <v>36904</v>
      </c>
      <c r="C6" s="50">
        <v>0.46880787037037036</v>
      </c>
      <c r="D6" s="16" t="s">
        <v>21</v>
      </c>
      <c r="E6" s="39">
        <v>1500</v>
      </c>
      <c r="F6" s="39">
        <v>5.48</v>
      </c>
      <c r="G6" s="16" t="s">
        <v>23</v>
      </c>
      <c r="H6" s="16" t="s">
        <v>24</v>
      </c>
    </row>
    <row r="7" spans="1:8" ht="15">
      <c r="A7" s="1"/>
      <c r="B7" s="16">
        <v>36904</v>
      </c>
      <c r="C7" s="50">
        <v>0.548425925925926</v>
      </c>
      <c r="D7" s="16" t="s">
        <v>21</v>
      </c>
      <c r="E7" s="39">
        <v>800</v>
      </c>
      <c r="F7" s="39">
        <v>5.49</v>
      </c>
      <c r="G7" s="16" t="s">
        <v>23</v>
      </c>
      <c r="H7" s="16" t="s">
        <v>24</v>
      </c>
    </row>
    <row r="8" spans="1:8" ht="15">
      <c r="A8" s="1"/>
      <c r="B8" s="16">
        <v>36904</v>
      </c>
      <c r="C8" s="50">
        <v>0.5650462962962963</v>
      </c>
      <c r="D8" s="16" t="s">
        <v>21</v>
      </c>
      <c r="E8" s="39">
        <v>1500</v>
      </c>
      <c r="F8" s="39">
        <v>5.49</v>
      </c>
      <c r="G8" s="16" t="s">
        <v>23</v>
      </c>
      <c r="H8" s="16" t="s">
        <v>24</v>
      </c>
    </row>
    <row r="9" spans="1:8" ht="15">
      <c r="A9" s="1"/>
      <c r="B9" s="16">
        <v>36904</v>
      </c>
      <c r="C9" s="50">
        <v>0.6353240740740741</v>
      </c>
      <c r="D9" s="16" t="s">
        <v>21</v>
      </c>
      <c r="E9" s="39">
        <v>2027</v>
      </c>
      <c r="F9" s="39">
        <v>5.5</v>
      </c>
      <c r="G9" s="16" t="s">
        <v>23</v>
      </c>
      <c r="H9" s="16" t="s">
        <v>24</v>
      </c>
    </row>
    <row r="10" spans="1:8" ht="15">
      <c r="A10" s="1"/>
      <c r="B10" s="16">
        <v>36904</v>
      </c>
      <c r="C10" s="50">
        <v>0.635462962962963</v>
      </c>
      <c r="D10" s="16" t="s">
        <v>21</v>
      </c>
      <c r="E10" s="39">
        <v>2973</v>
      </c>
      <c r="F10" s="39">
        <v>5.5</v>
      </c>
      <c r="G10" s="16" t="s">
        <v>23</v>
      </c>
      <c r="H10" s="16" t="s">
        <v>24</v>
      </c>
    </row>
    <row r="11" spans="1:8" ht="15">
      <c r="A11" s="1"/>
      <c r="B11" s="16">
        <v>36904</v>
      </c>
      <c r="C11" s="50">
        <v>0.635462962962963</v>
      </c>
      <c r="D11" s="16" t="s">
        <v>21</v>
      </c>
      <c r="E11" s="39">
        <v>352</v>
      </c>
      <c r="F11" s="39">
        <v>5.49</v>
      </c>
      <c r="G11" s="16" t="s">
        <v>23</v>
      </c>
      <c r="H11" s="16" t="s">
        <v>24</v>
      </c>
    </row>
    <row r="12" spans="1:8" ht="15">
      <c r="A12" s="1"/>
      <c r="B12" s="16">
        <v>36904</v>
      </c>
      <c r="C12" s="50">
        <v>0.635462962962963</v>
      </c>
      <c r="D12" s="16" t="s">
        <v>21</v>
      </c>
      <c r="E12" s="39">
        <v>400</v>
      </c>
      <c r="F12" s="39">
        <v>5.49</v>
      </c>
      <c r="G12" s="16" t="s">
        <v>23</v>
      </c>
      <c r="H12" s="16" t="s">
        <v>24</v>
      </c>
    </row>
    <row r="13" spans="1:8" ht="15">
      <c r="A13" s="1"/>
      <c r="B13" s="16">
        <v>36904</v>
      </c>
      <c r="C13" s="50">
        <v>0.635462962962963</v>
      </c>
      <c r="D13" s="16" t="s">
        <v>21</v>
      </c>
      <c r="E13" s="39">
        <v>100</v>
      </c>
      <c r="F13" s="39">
        <v>5.49</v>
      </c>
      <c r="G13" s="16" t="s">
        <v>23</v>
      </c>
      <c r="H13" s="16" t="s">
        <v>24</v>
      </c>
    </row>
    <row r="14" spans="1:8" ht="15">
      <c r="A14" s="1"/>
      <c r="B14" s="16">
        <v>36904</v>
      </c>
      <c r="C14" s="50">
        <v>0.635462962962963</v>
      </c>
      <c r="D14" s="16" t="s">
        <v>21</v>
      </c>
      <c r="E14" s="39">
        <v>200</v>
      </c>
      <c r="F14" s="39">
        <v>5.49</v>
      </c>
      <c r="G14" s="16" t="s">
        <v>23</v>
      </c>
      <c r="H14" s="16" t="s">
        <v>24</v>
      </c>
    </row>
    <row r="15" spans="1:8" ht="15">
      <c r="A15" s="1"/>
      <c r="B15" s="16">
        <v>36904</v>
      </c>
      <c r="C15" s="50">
        <v>0.635462962962963</v>
      </c>
      <c r="D15" s="16" t="s">
        <v>21</v>
      </c>
      <c r="E15" s="39">
        <v>85</v>
      </c>
      <c r="F15" s="39">
        <v>5.49</v>
      </c>
      <c r="G15" s="16" t="s">
        <v>23</v>
      </c>
      <c r="H15" s="16" t="s">
        <v>24</v>
      </c>
    </row>
    <row r="16" spans="1:8" ht="15">
      <c r="A16" s="1"/>
      <c r="B16" s="16">
        <v>36904</v>
      </c>
      <c r="C16" s="50">
        <v>0.635462962962963</v>
      </c>
      <c r="D16" s="16" t="s">
        <v>21</v>
      </c>
      <c r="E16" s="39">
        <v>121</v>
      </c>
      <c r="F16" s="39">
        <v>5.49</v>
      </c>
      <c r="G16" s="16" t="s">
        <v>23</v>
      </c>
      <c r="H16" s="16" t="s">
        <v>24</v>
      </c>
    </row>
    <row r="17" spans="1:8" ht="15">
      <c r="A17" s="1"/>
      <c r="B17" s="16">
        <v>36904</v>
      </c>
      <c r="C17" s="50">
        <v>0.635462962962963</v>
      </c>
      <c r="D17" s="16" t="s">
        <v>21</v>
      </c>
      <c r="E17" s="39">
        <v>91</v>
      </c>
      <c r="F17" s="39">
        <v>5.49</v>
      </c>
      <c r="G17" s="16" t="s">
        <v>23</v>
      </c>
      <c r="H17" s="16" t="s">
        <v>24</v>
      </c>
    </row>
    <row r="18" spans="1:8" ht="15">
      <c r="A18" s="1"/>
      <c r="B18" s="16">
        <v>36904</v>
      </c>
      <c r="C18" s="50">
        <v>0.635462962962963</v>
      </c>
      <c r="D18" s="16" t="s">
        <v>21</v>
      </c>
      <c r="E18" s="39">
        <v>23</v>
      </c>
      <c r="F18" s="39">
        <v>5.49</v>
      </c>
      <c r="G18" s="16" t="s">
        <v>23</v>
      </c>
      <c r="H18" s="16" t="s">
        <v>24</v>
      </c>
    </row>
    <row r="19" spans="1:8" ht="15">
      <c r="A19" s="1"/>
      <c r="B19" s="16">
        <v>36904</v>
      </c>
      <c r="C19" s="50">
        <v>0.635462962962963</v>
      </c>
      <c r="D19" s="16" t="s">
        <v>21</v>
      </c>
      <c r="E19" s="39">
        <v>2</v>
      </c>
      <c r="F19" s="39">
        <v>5.49</v>
      </c>
      <c r="G19" s="16" t="s">
        <v>23</v>
      </c>
      <c r="H19" s="16" t="s">
        <v>24</v>
      </c>
    </row>
    <row r="20" spans="1:8" ht="15">
      <c r="A20" s="1"/>
      <c r="B20" s="16">
        <v>36904</v>
      </c>
      <c r="C20" s="50">
        <v>0.635462962962963</v>
      </c>
      <c r="D20" s="16" t="s">
        <v>21</v>
      </c>
      <c r="E20" s="39">
        <v>28</v>
      </c>
      <c r="F20" s="39">
        <v>5.49</v>
      </c>
      <c r="G20" s="16" t="s">
        <v>23</v>
      </c>
      <c r="H20" s="16" t="s">
        <v>24</v>
      </c>
    </row>
    <row r="21" spans="1:8" ht="15">
      <c r="A21" s="1"/>
      <c r="B21" s="16">
        <v>36904</v>
      </c>
      <c r="C21" s="50">
        <v>0.635462962962963</v>
      </c>
      <c r="D21" s="16" t="s">
        <v>21</v>
      </c>
      <c r="E21" s="39">
        <v>1098</v>
      </c>
      <c r="F21" s="39">
        <v>5.49</v>
      </c>
      <c r="G21" s="16" t="s">
        <v>23</v>
      </c>
      <c r="H21" s="16" t="s">
        <v>24</v>
      </c>
    </row>
    <row r="22" spans="1:8" ht="15">
      <c r="A22" s="1"/>
      <c r="B22" s="16">
        <v>36904</v>
      </c>
      <c r="C22" s="50">
        <v>0.6457291666666667</v>
      </c>
      <c r="D22" s="16" t="s">
        <v>21</v>
      </c>
      <c r="E22" s="39">
        <v>899</v>
      </c>
      <c r="F22" s="39">
        <v>5.49</v>
      </c>
      <c r="G22" s="16" t="s">
        <v>23</v>
      </c>
      <c r="H22" s="16" t="s">
        <v>24</v>
      </c>
    </row>
    <row r="23" spans="1:8" ht="15">
      <c r="A23" s="1"/>
      <c r="B23" s="16">
        <v>36904</v>
      </c>
      <c r="C23" s="50">
        <v>0.6643171296296296</v>
      </c>
      <c r="D23" s="16" t="s">
        <v>21</v>
      </c>
      <c r="E23" s="39">
        <v>1101</v>
      </c>
      <c r="F23" s="39">
        <v>5.51</v>
      </c>
      <c r="G23" s="16" t="s">
        <v>23</v>
      </c>
      <c r="H23" s="16" t="s">
        <v>24</v>
      </c>
    </row>
    <row r="24" spans="1:8" ht="15">
      <c r="A24" s="1"/>
      <c r="B24" s="16">
        <v>36904</v>
      </c>
      <c r="C24" s="50">
        <v>0.6742708333333334</v>
      </c>
      <c r="D24" s="16" t="s">
        <v>21</v>
      </c>
      <c r="E24" s="39">
        <v>1200</v>
      </c>
      <c r="F24" s="39">
        <v>5.5</v>
      </c>
      <c r="G24" s="16" t="s">
        <v>23</v>
      </c>
      <c r="H24" s="16" t="s">
        <v>24</v>
      </c>
    </row>
    <row r="25" spans="1:8" ht="15.75" thickBot="1">
      <c r="A25" s="1"/>
      <c r="B25" s="52">
        <v>36904</v>
      </c>
      <c r="C25" s="45">
        <v>0.6859143518518519</v>
      </c>
      <c r="D25" s="48" t="s">
        <v>21</v>
      </c>
      <c r="E25" s="46">
        <v>1100</v>
      </c>
      <c r="F25" s="46">
        <v>5.5</v>
      </c>
      <c r="G25" s="49" t="s">
        <v>23</v>
      </c>
      <c r="H25" s="49" t="s">
        <v>24</v>
      </c>
    </row>
    <row r="26" spans="1:8" ht="15.75" thickBot="1">
      <c r="A26" s="10" t="s">
        <v>32</v>
      </c>
      <c r="B26" s="36">
        <v>36904</v>
      </c>
      <c r="C26" s="41"/>
      <c r="D26" s="13" t="s">
        <v>25</v>
      </c>
      <c r="E26" s="15">
        <f>SUM(E2:E25)</f>
        <v>21000</v>
      </c>
      <c r="F26" s="32">
        <v>5.5</v>
      </c>
      <c r="G26" s="14" t="s">
        <v>19</v>
      </c>
      <c r="H26" s="14" t="s">
        <v>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 topLeftCell="A1">
      <selection activeCell="I39" sqref="I39"/>
    </sheetView>
  </sheetViews>
  <sheetFormatPr defaultColWidth="9.140625" defaultRowHeight="15"/>
  <cols>
    <col min="1" max="1" width="33.421875" style="0" customWidth="1"/>
    <col min="2" max="2" width="13.7109375" style="0" customWidth="1"/>
    <col min="3" max="3" width="13.57421875" style="0" customWidth="1"/>
    <col min="4" max="4" width="18.28125" style="0" customWidth="1"/>
  </cols>
  <sheetData>
    <row r="1" spans="1:8" ht="15.75" thickBot="1">
      <c r="A1" s="1"/>
      <c r="B1" s="59" t="s">
        <v>26</v>
      </c>
      <c r="C1" s="59" t="s">
        <v>27</v>
      </c>
      <c r="D1" s="59" t="s">
        <v>14</v>
      </c>
      <c r="E1" s="59" t="s">
        <v>15</v>
      </c>
      <c r="F1" s="59" t="s">
        <v>16</v>
      </c>
      <c r="G1" s="59" t="s">
        <v>17</v>
      </c>
      <c r="H1" s="59" t="s">
        <v>18</v>
      </c>
    </row>
    <row r="2" spans="1:8" ht="15">
      <c r="A2" s="1"/>
      <c r="B2" s="49">
        <v>43844</v>
      </c>
      <c r="C2" s="56">
        <v>0.3488657407407407</v>
      </c>
      <c r="D2" s="49" t="s">
        <v>21</v>
      </c>
      <c r="E2" s="57">
        <v>149</v>
      </c>
      <c r="F2" s="57">
        <v>5.48</v>
      </c>
      <c r="G2" s="49" t="s">
        <v>23</v>
      </c>
      <c r="H2" s="49" t="s">
        <v>24</v>
      </c>
    </row>
    <row r="3" spans="1:8" ht="15">
      <c r="A3" s="1"/>
      <c r="B3" s="16">
        <v>43844</v>
      </c>
      <c r="C3" s="33">
        <v>0.3488657407407407</v>
      </c>
      <c r="D3" s="16" t="s">
        <v>21</v>
      </c>
      <c r="E3" s="39">
        <v>27</v>
      </c>
      <c r="F3" s="39">
        <v>5.48</v>
      </c>
      <c r="G3" s="16" t="s">
        <v>23</v>
      </c>
      <c r="H3" s="16" t="s">
        <v>24</v>
      </c>
    </row>
    <row r="4" spans="1:8" ht="15">
      <c r="A4" s="1"/>
      <c r="B4" s="16">
        <v>43844</v>
      </c>
      <c r="C4" s="33">
        <v>0.3488657407407407</v>
      </c>
      <c r="D4" s="16" t="s">
        <v>21</v>
      </c>
      <c r="E4" s="39">
        <v>456</v>
      </c>
      <c r="F4" s="39">
        <v>5.48</v>
      </c>
      <c r="G4" s="16" t="s">
        <v>23</v>
      </c>
      <c r="H4" s="16" t="s">
        <v>24</v>
      </c>
    </row>
    <row r="5" spans="1:8" ht="15">
      <c r="A5" s="1"/>
      <c r="B5" s="16">
        <v>43844</v>
      </c>
      <c r="C5" s="33">
        <v>0.3488657407407407</v>
      </c>
      <c r="D5" s="16" t="s">
        <v>21</v>
      </c>
      <c r="E5" s="39">
        <v>400</v>
      </c>
      <c r="F5" s="39">
        <v>5.48</v>
      </c>
      <c r="G5" s="16" t="s">
        <v>23</v>
      </c>
      <c r="H5" s="16" t="s">
        <v>24</v>
      </c>
    </row>
    <row r="6" spans="1:8" ht="15">
      <c r="A6" s="1"/>
      <c r="B6" s="16">
        <v>43844</v>
      </c>
      <c r="C6" s="33">
        <v>0.3488657407407407</v>
      </c>
      <c r="D6" s="16" t="s">
        <v>21</v>
      </c>
      <c r="E6" s="39">
        <v>400</v>
      </c>
      <c r="F6" s="39">
        <v>5.48</v>
      </c>
      <c r="G6" s="16" t="s">
        <v>23</v>
      </c>
      <c r="H6" s="16" t="s">
        <v>24</v>
      </c>
    </row>
    <row r="7" spans="1:8" ht="15">
      <c r="A7" s="1"/>
      <c r="B7" s="16">
        <v>43844</v>
      </c>
      <c r="C7" s="33">
        <v>0.3488657407407407</v>
      </c>
      <c r="D7" s="16" t="s">
        <v>21</v>
      </c>
      <c r="E7" s="39">
        <v>568</v>
      </c>
      <c r="F7" s="39">
        <v>5.48</v>
      </c>
      <c r="G7" s="16" t="s">
        <v>23</v>
      </c>
      <c r="H7" s="16" t="s">
        <v>24</v>
      </c>
    </row>
    <row r="8" spans="1:8" ht="15">
      <c r="A8" s="1"/>
      <c r="B8" s="16">
        <v>43844</v>
      </c>
      <c r="C8" s="33">
        <v>0.4407986111111111</v>
      </c>
      <c r="D8" s="16" t="s">
        <v>21</v>
      </c>
      <c r="E8" s="39">
        <v>397</v>
      </c>
      <c r="F8" s="39">
        <v>5.47</v>
      </c>
      <c r="G8" s="16" t="s">
        <v>23</v>
      </c>
      <c r="H8" s="16" t="s">
        <v>24</v>
      </c>
    </row>
    <row r="9" spans="1:8" ht="15">
      <c r="A9" s="1"/>
      <c r="B9" s="16">
        <v>43844</v>
      </c>
      <c r="C9" s="33">
        <v>0.5553935185185185</v>
      </c>
      <c r="D9" s="16" t="s">
        <v>21</v>
      </c>
      <c r="E9" s="39">
        <v>1652</v>
      </c>
      <c r="F9" s="39">
        <v>5.49</v>
      </c>
      <c r="G9" s="16" t="s">
        <v>23</v>
      </c>
      <c r="H9" s="16" t="s">
        <v>24</v>
      </c>
    </row>
    <row r="10" spans="1:8" ht="15">
      <c r="A10" s="1"/>
      <c r="B10" s="16">
        <v>43844</v>
      </c>
      <c r="C10" s="33">
        <v>0.5557986111111112</v>
      </c>
      <c r="D10" s="16" t="s">
        <v>21</v>
      </c>
      <c r="E10" s="39">
        <v>2000</v>
      </c>
      <c r="F10" s="39">
        <v>5.5</v>
      </c>
      <c r="G10" s="16" t="s">
        <v>23</v>
      </c>
      <c r="H10" s="16" t="s">
        <v>24</v>
      </c>
    </row>
    <row r="11" spans="1:8" ht="15">
      <c r="A11" s="1"/>
      <c r="B11" s="16">
        <v>43844</v>
      </c>
      <c r="C11" s="33">
        <v>0.5635416666666667</v>
      </c>
      <c r="D11" s="16" t="s">
        <v>21</v>
      </c>
      <c r="E11" s="39">
        <v>3348</v>
      </c>
      <c r="F11" s="39">
        <v>5.49</v>
      </c>
      <c r="G11" s="16" t="s">
        <v>23</v>
      </c>
      <c r="H11" s="16" t="s">
        <v>24</v>
      </c>
    </row>
    <row r="12" spans="1:8" ht="15">
      <c r="A12" s="1"/>
      <c r="B12" s="16">
        <v>43844</v>
      </c>
      <c r="C12" s="33">
        <v>0.5962268518518519</v>
      </c>
      <c r="D12" s="16" t="s">
        <v>21</v>
      </c>
      <c r="E12" s="39">
        <v>801</v>
      </c>
      <c r="F12" s="39">
        <v>5.47</v>
      </c>
      <c r="G12" s="16" t="s">
        <v>23</v>
      </c>
      <c r="H12" s="16" t="s">
        <v>24</v>
      </c>
    </row>
    <row r="13" spans="1:8" ht="15">
      <c r="A13" s="1"/>
      <c r="B13" s="16">
        <v>43844</v>
      </c>
      <c r="C13" s="33">
        <v>0.5962268518518519</v>
      </c>
      <c r="D13" s="16" t="s">
        <v>21</v>
      </c>
      <c r="E13" s="39">
        <v>802</v>
      </c>
      <c r="F13" s="39">
        <v>5.47</v>
      </c>
      <c r="G13" s="16" t="s">
        <v>23</v>
      </c>
      <c r="H13" s="16" t="s">
        <v>24</v>
      </c>
    </row>
    <row r="14" spans="1:8" ht="15">
      <c r="A14" s="1"/>
      <c r="B14" s="16">
        <v>43844</v>
      </c>
      <c r="C14" s="33">
        <v>0.6158796296296296</v>
      </c>
      <c r="D14" s="16" t="s">
        <v>21</v>
      </c>
      <c r="E14" s="39">
        <v>100</v>
      </c>
      <c r="F14" s="39">
        <v>5.47</v>
      </c>
      <c r="G14" s="16" t="s">
        <v>23</v>
      </c>
      <c r="H14" s="16" t="s">
        <v>24</v>
      </c>
    </row>
    <row r="15" spans="1:8" ht="15">
      <c r="A15" s="1"/>
      <c r="B15" s="16">
        <v>43844</v>
      </c>
      <c r="C15" s="33">
        <v>0.6403240740740741</v>
      </c>
      <c r="D15" s="16" t="s">
        <v>21</v>
      </c>
      <c r="E15" s="39">
        <v>800</v>
      </c>
      <c r="F15" s="39">
        <v>5.49</v>
      </c>
      <c r="G15" s="16" t="s">
        <v>23</v>
      </c>
      <c r="H15" s="16" t="s">
        <v>24</v>
      </c>
    </row>
    <row r="16" spans="1:8" ht="15">
      <c r="A16" s="1"/>
      <c r="B16" s="16">
        <v>43844</v>
      </c>
      <c r="C16" s="33">
        <v>0.6449768518518518</v>
      </c>
      <c r="D16" s="16" t="s">
        <v>21</v>
      </c>
      <c r="E16" s="39">
        <v>900</v>
      </c>
      <c r="F16" s="39">
        <v>5.49</v>
      </c>
      <c r="G16" s="16" t="s">
        <v>23</v>
      </c>
      <c r="H16" s="16" t="s">
        <v>24</v>
      </c>
    </row>
    <row r="17" spans="1:8" ht="15">
      <c r="A17" s="1"/>
      <c r="B17" s="16">
        <v>43844</v>
      </c>
      <c r="C17" s="33">
        <v>0.6577662037037036</v>
      </c>
      <c r="D17" s="16" t="s">
        <v>21</v>
      </c>
      <c r="E17" s="39">
        <v>1319</v>
      </c>
      <c r="F17" s="39">
        <v>5.5</v>
      </c>
      <c r="G17" s="16" t="s">
        <v>23</v>
      </c>
      <c r="H17" s="16" t="s">
        <v>24</v>
      </c>
    </row>
    <row r="18" spans="1:8" ht="15">
      <c r="A18" s="1"/>
      <c r="B18" s="16">
        <v>43844</v>
      </c>
      <c r="C18" s="33">
        <v>0.6579282407407407</v>
      </c>
      <c r="D18" s="16" t="s">
        <v>21</v>
      </c>
      <c r="E18" s="39">
        <v>2000</v>
      </c>
      <c r="F18" s="39">
        <v>5.5</v>
      </c>
      <c r="G18" s="16" t="s">
        <v>23</v>
      </c>
      <c r="H18" s="16" t="s">
        <v>24</v>
      </c>
    </row>
    <row r="19" spans="1:8" ht="15">
      <c r="A19" s="1"/>
      <c r="B19" s="16">
        <v>43844</v>
      </c>
      <c r="C19" s="33">
        <v>0.6782291666666667</v>
      </c>
      <c r="D19" s="16" t="s">
        <v>21</v>
      </c>
      <c r="E19" s="39">
        <v>2254</v>
      </c>
      <c r="F19" s="39">
        <v>5.5</v>
      </c>
      <c r="G19" s="16" t="s">
        <v>23</v>
      </c>
      <c r="H19" s="16" t="s">
        <v>24</v>
      </c>
    </row>
    <row r="20" spans="1:8" ht="15">
      <c r="A20" s="1"/>
      <c r="B20" s="16">
        <v>43844</v>
      </c>
      <c r="C20" s="33">
        <v>0.6875231481481481</v>
      </c>
      <c r="D20" s="16" t="s">
        <v>21</v>
      </c>
      <c r="E20" s="39">
        <v>135</v>
      </c>
      <c r="F20" s="39">
        <v>5.48</v>
      </c>
      <c r="G20" s="16" t="s">
        <v>23</v>
      </c>
      <c r="H20" s="16" t="s">
        <v>24</v>
      </c>
    </row>
    <row r="21" spans="1:8" ht="15.75" thickBot="1">
      <c r="A21" s="1"/>
      <c r="B21" s="52">
        <v>43844</v>
      </c>
      <c r="C21" s="53">
        <v>0.6916666666666668</v>
      </c>
      <c r="D21" s="48" t="s">
        <v>21</v>
      </c>
      <c r="E21" s="55">
        <v>385</v>
      </c>
      <c r="F21" s="46">
        <v>5.48</v>
      </c>
      <c r="G21" s="49" t="s">
        <v>23</v>
      </c>
      <c r="H21" s="49" t="s">
        <v>24</v>
      </c>
    </row>
    <row r="22" spans="1:8" ht="15.75" thickBot="1">
      <c r="A22" s="10" t="s">
        <v>33</v>
      </c>
      <c r="B22" s="54">
        <v>43844</v>
      </c>
      <c r="C22" s="41"/>
      <c r="D22" s="13" t="s">
        <v>25</v>
      </c>
      <c r="E22" s="15">
        <f>SUM(E2:E21)</f>
        <v>18893</v>
      </c>
      <c r="F22" s="32">
        <v>5.4905</v>
      </c>
      <c r="G22" s="14" t="s">
        <v>19</v>
      </c>
      <c r="H22" s="14" t="s">
        <v>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 topLeftCell="A1">
      <selection activeCell="F34" sqref="F34"/>
    </sheetView>
  </sheetViews>
  <sheetFormatPr defaultColWidth="9.140625" defaultRowHeight="15"/>
  <cols>
    <col min="1" max="1" width="33.57421875" style="0" customWidth="1"/>
    <col min="2" max="2" width="16.28125" style="0" customWidth="1"/>
    <col min="3" max="3" width="14.140625" style="0" customWidth="1"/>
    <col min="4" max="4" width="19.140625" style="0" customWidth="1"/>
  </cols>
  <sheetData>
    <row r="1" spans="1:8" ht="15.75" thickBot="1">
      <c r="A1" s="1"/>
      <c r="B1" s="59" t="s">
        <v>26</v>
      </c>
      <c r="C1" s="59" t="s">
        <v>27</v>
      </c>
      <c r="D1" s="59" t="s">
        <v>14</v>
      </c>
      <c r="E1" s="59" t="s">
        <v>15</v>
      </c>
      <c r="F1" s="59" t="s">
        <v>16</v>
      </c>
      <c r="G1" s="59" t="s">
        <v>17</v>
      </c>
      <c r="H1" s="59" t="s">
        <v>18</v>
      </c>
    </row>
    <row r="2" spans="1:8" ht="15">
      <c r="A2" s="1"/>
      <c r="B2" s="47">
        <v>43845</v>
      </c>
      <c r="C2" s="56">
        <v>0.4296875</v>
      </c>
      <c r="D2" s="49" t="s">
        <v>21</v>
      </c>
      <c r="E2" s="57">
        <v>2400</v>
      </c>
      <c r="F2" s="57">
        <v>5.5</v>
      </c>
      <c r="G2" s="49" t="s">
        <v>23</v>
      </c>
      <c r="H2" s="49" t="s">
        <v>24</v>
      </c>
    </row>
    <row r="3" spans="1:8" ht="15">
      <c r="A3" s="1"/>
      <c r="B3" s="38">
        <v>43845</v>
      </c>
      <c r="C3" s="33">
        <v>0.43341435185185184</v>
      </c>
      <c r="D3" s="16" t="s">
        <v>21</v>
      </c>
      <c r="E3" s="39">
        <v>600</v>
      </c>
      <c r="F3" s="39">
        <v>5.5</v>
      </c>
      <c r="G3" s="16" t="s">
        <v>23</v>
      </c>
      <c r="H3" s="16" t="s">
        <v>24</v>
      </c>
    </row>
    <row r="4" spans="1:8" ht="15">
      <c r="A4" s="1"/>
      <c r="B4" s="38">
        <v>43845</v>
      </c>
      <c r="C4" s="33">
        <v>0.4397222222222222</v>
      </c>
      <c r="D4" s="16" t="s">
        <v>21</v>
      </c>
      <c r="E4" s="39">
        <v>1607</v>
      </c>
      <c r="F4" s="39">
        <v>5.5</v>
      </c>
      <c r="G4" s="16" t="s">
        <v>23</v>
      </c>
      <c r="H4" s="16" t="s">
        <v>24</v>
      </c>
    </row>
    <row r="5" spans="1:8" ht="15">
      <c r="A5" s="1"/>
      <c r="B5" s="38">
        <v>43845</v>
      </c>
      <c r="C5" s="33">
        <v>0.4485300925925926</v>
      </c>
      <c r="D5" s="16" t="s">
        <v>21</v>
      </c>
      <c r="E5" s="39">
        <v>1393</v>
      </c>
      <c r="F5" s="39">
        <v>5.5</v>
      </c>
      <c r="G5" s="16" t="s">
        <v>23</v>
      </c>
      <c r="H5" s="16" t="s">
        <v>24</v>
      </c>
    </row>
    <row r="6" spans="1:8" ht="15">
      <c r="A6" s="1"/>
      <c r="B6" s="38">
        <v>43845</v>
      </c>
      <c r="C6" s="33">
        <v>0.5446875</v>
      </c>
      <c r="D6" s="16" t="s">
        <v>21</v>
      </c>
      <c r="E6" s="39">
        <v>2000</v>
      </c>
      <c r="F6" s="39">
        <v>5.49</v>
      </c>
      <c r="G6" s="16" t="s">
        <v>23</v>
      </c>
      <c r="H6" s="16" t="s">
        <v>24</v>
      </c>
    </row>
    <row r="7" spans="1:8" ht="15">
      <c r="A7" s="1"/>
      <c r="B7" s="38">
        <v>43845</v>
      </c>
      <c r="C7" s="33">
        <v>0.5904976851851852</v>
      </c>
      <c r="D7" s="16" t="s">
        <v>21</v>
      </c>
      <c r="E7" s="39">
        <v>3000</v>
      </c>
      <c r="F7" s="39">
        <v>5.52</v>
      </c>
      <c r="G7" s="16" t="s">
        <v>23</v>
      </c>
      <c r="H7" s="16" t="s">
        <v>24</v>
      </c>
    </row>
    <row r="8" spans="1:8" ht="15">
      <c r="A8" s="1"/>
      <c r="B8" s="38">
        <v>43845</v>
      </c>
      <c r="C8" s="33">
        <v>0.617638888888889</v>
      </c>
      <c r="D8" s="16" t="s">
        <v>21</v>
      </c>
      <c r="E8" s="39">
        <v>3000</v>
      </c>
      <c r="F8" s="39">
        <v>5.51</v>
      </c>
      <c r="G8" s="16" t="s">
        <v>23</v>
      </c>
      <c r="H8" s="16" t="s">
        <v>24</v>
      </c>
    </row>
    <row r="9" spans="1:8" ht="15">
      <c r="A9" s="1"/>
      <c r="B9" s="38">
        <v>43845</v>
      </c>
      <c r="C9" s="33">
        <v>0.6395138888888888</v>
      </c>
      <c r="D9" s="16" t="s">
        <v>21</v>
      </c>
      <c r="E9" s="39">
        <v>504</v>
      </c>
      <c r="F9" s="39">
        <v>5.54</v>
      </c>
      <c r="G9" s="16" t="s">
        <v>23</v>
      </c>
      <c r="H9" s="16" t="s">
        <v>24</v>
      </c>
    </row>
    <row r="10" spans="1:8" ht="15">
      <c r="A10" s="1"/>
      <c r="B10" s="38">
        <v>43845</v>
      </c>
      <c r="C10" s="33">
        <v>0.6674537037037037</v>
      </c>
      <c r="D10" s="16" t="s">
        <v>21</v>
      </c>
      <c r="E10" s="39">
        <v>616</v>
      </c>
      <c r="F10" s="39">
        <v>5.55</v>
      </c>
      <c r="G10" s="16" t="s">
        <v>23</v>
      </c>
      <c r="H10" s="16" t="s">
        <v>24</v>
      </c>
    </row>
    <row r="11" spans="1:8" ht="15">
      <c r="A11" s="1"/>
      <c r="B11" s="38">
        <v>43845</v>
      </c>
      <c r="C11" s="33">
        <v>0.6674652777777778</v>
      </c>
      <c r="D11" s="16" t="s">
        <v>21</v>
      </c>
      <c r="E11" s="39">
        <v>880</v>
      </c>
      <c r="F11" s="39">
        <v>5.55</v>
      </c>
      <c r="G11" s="16" t="s">
        <v>23</v>
      </c>
      <c r="H11" s="16" t="s">
        <v>24</v>
      </c>
    </row>
    <row r="12" spans="1:8" ht="15.75" thickBot="1">
      <c r="A12" s="1"/>
      <c r="B12" s="40">
        <v>43845</v>
      </c>
      <c r="C12" s="35">
        <v>0.6679166666666667</v>
      </c>
      <c r="D12" s="34" t="s">
        <v>21</v>
      </c>
      <c r="E12" s="42">
        <v>2057</v>
      </c>
      <c r="F12" s="42">
        <v>5.56</v>
      </c>
      <c r="G12" s="34" t="s">
        <v>23</v>
      </c>
      <c r="H12" s="34" t="s">
        <v>24</v>
      </c>
    </row>
    <row r="13" spans="1:8" ht="15.75" thickBot="1">
      <c r="A13" s="10" t="s">
        <v>34</v>
      </c>
      <c r="B13" s="36">
        <v>43845</v>
      </c>
      <c r="C13" s="41"/>
      <c r="D13" s="13" t="s">
        <v>25</v>
      </c>
      <c r="E13" s="15">
        <f>SUM(E2:E12)</f>
        <v>18057</v>
      </c>
      <c r="F13" s="32">
        <v>5.516</v>
      </c>
      <c r="G13" s="14" t="s">
        <v>19</v>
      </c>
      <c r="H13" s="14" t="s">
        <v>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 topLeftCell="A1">
      <selection activeCell="F13" sqref="F13"/>
    </sheetView>
  </sheetViews>
  <sheetFormatPr defaultColWidth="9.140625" defaultRowHeight="15"/>
  <cols>
    <col min="1" max="1" width="32.00390625" style="0" customWidth="1"/>
    <col min="2" max="2" width="17.57421875" style="0" customWidth="1"/>
    <col min="3" max="3" width="13.28125" style="0" customWidth="1"/>
    <col min="4" max="4" width="19.140625" style="0" customWidth="1"/>
  </cols>
  <sheetData>
    <row r="1" spans="1:8" ht="15.75" thickBot="1">
      <c r="A1" s="1"/>
      <c r="B1" s="59" t="s">
        <v>26</v>
      </c>
      <c r="C1" s="59" t="s">
        <v>27</v>
      </c>
      <c r="D1" s="59" t="s">
        <v>14</v>
      </c>
      <c r="E1" s="59" t="s">
        <v>15</v>
      </c>
      <c r="F1" s="59" t="s">
        <v>16</v>
      </c>
      <c r="G1" s="59" t="s">
        <v>17</v>
      </c>
      <c r="H1" s="59" t="s">
        <v>18</v>
      </c>
    </row>
    <row r="2" spans="1:8" ht="15">
      <c r="A2" s="1"/>
      <c r="B2" s="49">
        <v>43846</v>
      </c>
      <c r="C2" s="56">
        <v>0.3471296296296296</v>
      </c>
      <c r="D2" s="49" t="s">
        <v>21</v>
      </c>
      <c r="E2" s="57">
        <v>3000</v>
      </c>
      <c r="F2" s="57">
        <v>5.6</v>
      </c>
      <c r="G2" s="49" t="s">
        <v>23</v>
      </c>
      <c r="H2" s="49" t="s">
        <v>24</v>
      </c>
    </row>
    <row r="3" spans="1:8" ht="15">
      <c r="A3" s="1"/>
      <c r="B3" s="16">
        <v>43846</v>
      </c>
      <c r="C3" s="33">
        <v>0.3619560185185185</v>
      </c>
      <c r="D3" s="16" t="s">
        <v>21</v>
      </c>
      <c r="E3" s="39">
        <v>1730</v>
      </c>
      <c r="F3" s="39">
        <v>5.61</v>
      </c>
      <c r="G3" s="16" t="s">
        <v>23</v>
      </c>
      <c r="H3" s="16" t="s">
        <v>24</v>
      </c>
    </row>
    <row r="4" spans="1:8" ht="15">
      <c r="A4" s="1"/>
      <c r="B4" s="16">
        <v>43846</v>
      </c>
      <c r="C4" s="33">
        <v>0.3619560185185185</v>
      </c>
      <c r="D4" s="16" t="s">
        <v>21</v>
      </c>
      <c r="E4" s="39">
        <v>1270</v>
      </c>
      <c r="F4" s="39">
        <v>5.61</v>
      </c>
      <c r="G4" s="16" t="s">
        <v>23</v>
      </c>
      <c r="H4" s="16" t="s">
        <v>24</v>
      </c>
    </row>
    <row r="5" spans="1:8" ht="15">
      <c r="A5" s="1"/>
      <c r="B5" s="16">
        <v>43846</v>
      </c>
      <c r="C5" s="33">
        <v>0.3839236111111111</v>
      </c>
      <c r="D5" s="16" t="s">
        <v>21</v>
      </c>
      <c r="E5" s="39">
        <v>2000</v>
      </c>
      <c r="F5" s="39">
        <v>5.61</v>
      </c>
      <c r="G5" s="16" t="s">
        <v>23</v>
      </c>
      <c r="H5" s="16" t="s">
        <v>24</v>
      </c>
    </row>
    <row r="6" spans="1:8" ht="15">
      <c r="A6" s="1"/>
      <c r="B6" s="16">
        <v>43846</v>
      </c>
      <c r="C6" s="33">
        <v>0.5310648148148148</v>
      </c>
      <c r="D6" s="16" t="s">
        <v>21</v>
      </c>
      <c r="E6" s="39">
        <v>4000</v>
      </c>
      <c r="F6" s="39">
        <v>5.62</v>
      </c>
      <c r="G6" s="16" t="s">
        <v>23</v>
      </c>
      <c r="H6" s="16" t="s">
        <v>24</v>
      </c>
    </row>
    <row r="7" spans="1:8" ht="15">
      <c r="A7" s="1"/>
      <c r="B7" s="16">
        <v>43846</v>
      </c>
      <c r="C7" s="33">
        <v>0.5703587962962963</v>
      </c>
      <c r="D7" s="16" t="s">
        <v>21</v>
      </c>
      <c r="E7" s="39">
        <v>947</v>
      </c>
      <c r="F7" s="39">
        <v>5.61</v>
      </c>
      <c r="G7" s="16" t="s">
        <v>23</v>
      </c>
      <c r="H7" s="16" t="s">
        <v>24</v>
      </c>
    </row>
    <row r="8" spans="1:8" ht="15">
      <c r="A8" s="1"/>
      <c r="B8" s="16">
        <v>43846</v>
      </c>
      <c r="C8" s="33">
        <v>0.6048726851851852</v>
      </c>
      <c r="D8" s="16" t="s">
        <v>21</v>
      </c>
      <c r="E8" s="39">
        <v>3053</v>
      </c>
      <c r="F8" s="39">
        <v>5.62</v>
      </c>
      <c r="G8" s="16" t="s">
        <v>23</v>
      </c>
      <c r="H8" s="16" t="s">
        <v>24</v>
      </c>
    </row>
    <row r="9" spans="1:8" ht="15">
      <c r="A9" s="1"/>
      <c r="B9" s="16">
        <v>43846</v>
      </c>
      <c r="C9" s="33">
        <v>0.6165625</v>
      </c>
      <c r="D9" s="16" t="s">
        <v>21</v>
      </c>
      <c r="E9" s="39">
        <v>2000</v>
      </c>
      <c r="F9" s="39">
        <v>5.6</v>
      </c>
      <c r="G9" s="16" t="s">
        <v>23</v>
      </c>
      <c r="H9" s="16" t="s">
        <v>24</v>
      </c>
    </row>
    <row r="10" spans="1:8" ht="15">
      <c r="A10" s="1"/>
      <c r="B10" s="16">
        <v>43846</v>
      </c>
      <c r="C10" s="33">
        <v>0.6214583333333333</v>
      </c>
      <c r="D10" s="16" t="s">
        <v>21</v>
      </c>
      <c r="E10" s="39">
        <v>3000</v>
      </c>
      <c r="F10" s="39">
        <v>5.58</v>
      </c>
      <c r="G10" s="16" t="s">
        <v>23</v>
      </c>
      <c r="H10" s="16" t="s">
        <v>24</v>
      </c>
    </row>
    <row r="11" spans="1:8" ht="15">
      <c r="A11" s="1"/>
      <c r="B11" s="16">
        <v>43846</v>
      </c>
      <c r="C11" s="33">
        <v>0.6707523148148148</v>
      </c>
      <c r="D11" s="16" t="s">
        <v>21</v>
      </c>
      <c r="E11" s="39">
        <v>492</v>
      </c>
      <c r="F11" s="39">
        <v>5.6</v>
      </c>
      <c r="G11" s="16" t="s">
        <v>23</v>
      </c>
      <c r="H11" s="16" t="s">
        <v>24</v>
      </c>
    </row>
    <row r="12" spans="1:8" ht="15.75" thickBot="1">
      <c r="A12" s="1"/>
      <c r="B12" s="34">
        <v>43846</v>
      </c>
      <c r="C12" s="35">
        <v>0.6747800925925925</v>
      </c>
      <c r="D12" s="34" t="s">
        <v>21</v>
      </c>
      <c r="E12" s="42">
        <v>939</v>
      </c>
      <c r="F12" s="42">
        <v>5.6</v>
      </c>
      <c r="G12" s="34" t="s">
        <v>23</v>
      </c>
      <c r="H12" s="34" t="s">
        <v>24</v>
      </c>
    </row>
    <row r="13" spans="1:8" ht="15.75" thickBot="1">
      <c r="A13" s="10" t="s">
        <v>35</v>
      </c>
      <c r="B13" s="36">
        <v>43846</v>
      </c>
      <c r="C13" s="41"/>
      <c r="D13" s="13" t="s">
        <v>25</v>
      </c>
      <c r="E13" s="15">
        <f>SUM(E2:E12)</f>
        <v>22431</v>
      </c>
      <c r="F13" s="32">
        <v>5.6035</v>
      </c>
      <c r="G13" s="14" t="s">
        <v>19</v>
      </c>
      <c r="H13" s="14" t="s">
        <v>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 topLeftCell="A1">
      <selection activeCell="F21" sqref="F21"/>
    </sheetView>
  </sheetViews>
  <sheetFormatPr defaultColWidth="9.140625" defaultRowHeight="15"/>
  <cols>
    <col min="1" max="1" width="35.140625" style="0" customWidth="1"/>
    <col min="2" max="2" width="16.140625" style="0" customWidth="1"/>
    <col min="3" max="3" width="13.421875" style="0" customWidth="1"/>
    <col min="4" max="4" width="18.8515625" style="0" customWidth="1"/>
  </cols>
  <sheetData>
    <row r="1" spans="1:8" ht="15.75" thickBot="1">
      <c r="A1" s="1"/>
      <c r="B1" s="59" t="s">
        <v>26</v>
      </c>
      <c r="C1" s="59" t="s">
        <v>27</v>
      </c>
      <c r="D1" s="58" t="s">
        <v>14</v>
      </c>
      <c r="E1" s="59" t="s">
        <v>15</v>
      </c>
      <c r="F1" s="59" t="s">
        <v>16</v>
      </c>
      <c r="G1" s="59" t="s">
        <v>17</v>
      </c>
      <c r="H1" s="59" t="s">
        <v>18</v>
      </c>
    </row>
    <row r="2" spans="1:8" ht="15">
      <c r="A2" s="1"/>
      <c r="B2" s="51">
        <v>43847</v>
      </c>
      <c r="C2" s="56">
        <v>0.43430555555555556</v>
      </c>
      <c r="D2" s="60" t="s">
        <v>21</v>
      </c>
      <c r="E2" s="46">
        <v>400</v>
      </c>
      <c r="F2" s="46">
        <v>5.59</v>
      </c>
      <c r="G2" s="43" t="s">
        <v>23</v>
      </c>
      <c r="H2" s="43" t="s">
        <v>24</v>
      </c>
    </row>
    <row r="3" spans="1:8" ht="15">
      <c r="A3" s="1"/>
      <c r="B3" s="16">
        <v>43847</v>
      </c>
      <c r="C3" s="56">
        <v>0.43430555555555556</v>
      </c>
      <c r="D3" s="16" t="s">
        <v>21</v>
      </c>
      <c r="E3" s="39">
        <v>1600</v>
      </c>
      <c r="F3" s="39">
        <v>5.59</v>
      </c>
      <c r="G3" s="16" t="s">
        <v>23</v>
      </c>
      <c r="H3" s="16" t="s">
        <v>24</v>
      </c>
    </row>
    <row r="4" spans="1:8" ht="15">
      <c r="A4" s="1"/>
      <c r="B4" s="16">
        <v>43847</v>
      </c>
      <c r="C4" s="33">
        <v>0.43498842592592596</v>
      </c>
      <c r="D4" s="16" t="s">
        <v>21</v>
      </c>
      <c r="E4" s="39">
        <v>849</v>
      </c>
      <c r="F4" s="39">
        <v>5.59</v>
      </c>
      <c r="G4" s="16" t="s">
        <v>23</v>
      </c>
      <c r="H4" s="16" t="s">
        <v>24</v>
      </c>
    </row>
    <row r="5" spans="1:8" ht="15">
      <c r="A5" s="1"/>
      <c r="B5" s="16">
        <v>43847</v>
      </c>
      <c r="C5" s="33">
        <v>0.44744212962962965</v>
      </c>
      <c r="D5" s="16" t="s">
        <v>21</v>
      </c>
      <c r="E5" s="39">
        <v>1898</v>
      </c>
      <c r="F5" s="39">
        <v>5.6</v>
      </c>
      <c r="G5" s="16" t="s">
        <v>23</v>
      </c>
      <c r="H5" s="16" t="s">
        <v>24</v>
      </c>
    </row>
    <row r="6" spans="1:8" ht="15">
      <c r="A6" s="1"/>
      <c r="B6" s="16">
        <v>43847</v>
      </c>
      <c r="C6" s="33">
        <v>0.454988425925926</v>
      </c>
      <c r="D6" s="16" t="s">
        <v>21</v>
      </c>
      <c r="E6" s="39">
        <v>1253</v>
      </c>
      <c r="F6" s="39">
        <v>5.6</v>
      </c>
      <c r="G6" s="16" t="s">
        <v>23</v>
      </c>
      <c r="H6" s="16" t="s">
        <v>24</v>
      </c>
    </row>
    <row r="7" spans="1:8" ht="15">
      <c r="A7" s="1"/>
      <c r="B7" s="16">
        <v>43847</v>
      </c>
      <c r="C7" s="33">
        <v>0.5672569444444444</v>
      </c>
      <c r="D7" s="16" t="s">
        <v>21</v>
      </c>
      <c r="E7" s="39">
        <v>1407</v>
      </c>
      <c r="F7" s="39">
        <v>5.61</v>
      </c>
      <c r="G7" s="16" t="s">
        <v>23</v>
      </c>
      <c r="H7" s="16" t="s">
        <v>24</v>
      </c>
    </row>
    <row r="8" spans="1:8" ht="15">
      <c r="A8" s="1"/>
      <c r="B8" s="16">
        <v>43847</v>
      </c>
      <c r="C8" s="33">
        <v>0.5828472222222222</v>
      </c>
      <c r="D8" s="16" t="s">
        <v>21</v>
      </c>
      <c r="E8" s="39">
        <v>1617</v>
      </c>
      <c r="F8" s="39">
        <v>5.62</v>
      </c>
      <c r="G8" s="16" t="s">
        <v>23</v>
      </c>
      <c r="H8" s="16" t="s">
        <v>24</v>
      </c>
    </row>
    <row r="9" spans="1:8" ht="15">
      <c r="A9" s="1"/>
      <c r="B9" s="16">
        <v>43847</v>
      </c>
      <c r="C9" s="33">
        <v>0.5871064814814815</v>
      </c>
      <c r="D9" s="16" t="s">
        <v>21</v>
      </c>
      <c r="E9" s="39">
        <v>383</v>
      </c>
      <c r="F9" s="39">
        <v>5.62</v>
      </c>
      <c r="G9" s="16" t="s">
        <v>23</v>
      </c>
      <c r="H9" s="16" t="s">
        <v>24</v>
      </c>
    </row>
    <row r="10" spans="1:8" ht="15">
      <c r="A10" s="1"/>
      <c r="B10" s="16">
        <v>43847</v>
      </c>
      <c r="C10" s="33">
        <v>0.5871064814814815</v>
      </c>
      <c r="D10" s="16" t="s">
        <v>21</v>
      </c>
      <c r="E10" s="39">
        <v>1593</v>
      </c>
      <c r="F10" s="39">
        <v>5.61</v>
      </c>
      <c r="G10" s="16" t="s">
        <v>23</v>
      </c>
      <c r="H10" s="16" t="s">
        <v>24</v>
      </c>
    </row>
    <row r="11" spans="1:8" ht="15">
      <c r="A11" s="1"/>
      <c r="B11" s="16">
        <v>43847</v>
      </c>
      <c r="C11" s="33">
        <v>0.5871064814814815</v>
      </c>
      <c r="D11" s="16" t="s">
        <v>21</v>
      </c>
      <c r="E11" s="39">
        <v>2561</v>
      </c>
      <c r="F11" s="39">
        <v>5.59</v>
      </c>
      <c r="G11" s="16" t="s">
        <v>23</v>
      </c>
      <c r="H11" s="16" t="s">
        <v>24</v>
      </c>
    </row>
    <row r="12" spans="1:8" ht="15">
      <c r="A12" s="1"/>
      <c r="B12" s="16">
        <v>43847</v>
      </c>
      <c r="C12" s="33">
        <v>0.5989236111111111</v>
      </c>
      <c r="D12" s="16" t="s">
        <v>21</v>
      </c>
      <c r="E12" s="39">
        <v>439</v>
      </c>
      <c r="F12" s="39">
        <v>5.59</v>
      </c>
      <c r="G12" s="16" t="s">
        <v>23</v>
      </c>
      <c r="H12" s="16" t="s">
        <v>24</v>
      </c>
    </row>
    <row r="13" spans="1:8" ht="15">
      <c r="A13" s="1"/>
      <c r="B13" s="16">
        <v>43847</v>
      </c>
      <c r="C13" s="33">
        <v>0.6413888888888889</v>
      </c>
      <c r="D13" s="16" t="s">
        <v>21</v>
      </c>
      <c r="E13" s="39">
        <v>1657</v>
      </c>
      <c r="F13" s="39">
        <v>5.6</v>
      </c>
      <c r="G13" s="16" t="s">
        <v>23</v>
      </c>
      <c r="H13" s="16" t="s">
        <v>24</v>
      </c>
    </row>
    <row r="14" spans="1:8" ht="15">
      <c r="A14" s="1"/>
      <c r="B14" s="16">
        <v>43847</v>
      </c>
      <c r="C14" s="33">
        <v>0.6413888888888889</v>
      </c>
      <c r="D14" s="16" t="s">
        <v>21</v>
      </c>
      <c r="E14" s="39">
        <v>343</v>
      </c>
      <c r="F14" s="39">
        <v>5.6</v>
      </c>
      <c r="G14" s="16" t="s">
        <v>23</v>
      </c>
      <c r="H14" s="16" t="s">
        <v>24</v>
      </c>
    </row>
    <row r="15" spans="1:8" ht="15">
      <c r="A15" s="1"/>
      <c r="B15" s="16">
        <v>43847</v>
      </c>
      <c r="C15" s="33">
        <v>0.6622453703703703</v>
      </c>
      <c r="D15" s="16" t="s">
        <v>21</v>
      </c>
      <c r="E15" s="39">
        <v>3000</v>
      </c>
      <c r="F15" s="39">
        <v>5.61</v>
      </c>
      <c r="G15" s="16" t="s">
        <v>23</v>
      </c>
      <c r="H15" s="16" t="s">
        <v>24</v>
      </c>
    </row>
    <row r="16" spans="1:8" ht="15">
      <c r="A16" s="1"/>
      <c r="B16" s="16">
        <v>43847</v>
      </c>
      <c r="C16" s="33">
        <v>0.6824768518518519</v>
      </c>
      <c r="D16" s="16" t="s">
        <v>21</v>
      </c>
      <c r="E16" s="39">
        <v>1500</v>
      </c>
      <c r="F16" s="39">
        <v>5.6</v>
      </c>
      <c r="G16" s="16" t="s">
        <v>23</v>
      </c>
      <c r="H16" s="16" t="s">
        <v>24</v>
      </c>
    </row>
    <row r="17" spans="1:8" ht="15">
      <c r="A17" s="1"/>
      <c r="B17" s="16">
        <v>43847</v>
      </c>
      <c r="C17" s="33">
        <v>0.6871759259259259</v>
      </c>
      <c r="D17" s="16" t="s">
        <v>21</v>
      </c>
      <c r="E17" s="39">
        <v>1000</v>
      </c>
      <c r="F17" s="39">
        <v>5.6</v>
      </c>
      <c r="G17" s="16" t="s">
        <v>23</v>
      </c>
      <c r="H17" s="16" t="s">
        <v>24</v>
      </c>
    </row>
    <row r="18" spans="1:8" ht="15">
      <c r="A18" s="1"/>
      <c r="B18" s="16">
        <v>43847</v>
      </c>
      <c r="C18" s="33">
        <v>0.6871759259259259</v>
      </c>
      <c r="D18" s="16" t="s">
        <v>21</v>
      </c>
      <c r="E18" s="39">
        <v>83</v>
      </c>
      <c r="F18" s="39">
        <v>5.6</v>
      </c>
      <c r="G18" s="16" t="s">
        <v>23</v>
      </c>
      <c r="H18" s="16" t="s">
        <v>24</v>
      </c>
    </row>
    <row r="19" spans="1:8" ht="15">
      <c r="A19" s="1"/>
      <c r="B19" s="16">
        <v>43847</v>
      </c>
      <c r="C19" s="33">
        <v>0.6871759259259259</v>
      </c>
      <c r="D19" s="16" t="s">
        <v>21</v>
      </c>
      <c r="E19" s="39">
        <v>417</v>
      </c>
      <c r="F19" s="39">
        <v>5.6</v>
      </c>
      <c r="G19" s="16" t="s">
        <v>23</v>
      </c>
      <c r="H19" s="16" t="s">
        <v>24</v>
      </c>
    </row>
    <row r="20" spans="1:8" ht="15.75" thickBot="1">
      <c r="A20" s="1"/>
      <c r="B20" s="34">
        <v>43847</v>
      </c>
      <c r="C20" s="61">
        <v>0.6874305555555557</v>
      </c>
      <c r="D20" s="48" t="s">
        <v>21</v>
      </c>
      <c r="E20" s="55">
        <v>889</v>
      </c>
      <c r="F20" s="46">
        <v>5.6</v>
      </c>
      <c r="G20" s="49" t="s">
        <v>23</v>
      </c>
      <c r="H20" s="49" t="s">
        <v>24</v>
      </c>
    </row>
    <row r="21" spans="1:8" ht="15.75" thickBot="1">
      <c r="A21" s="10" t="s">
        <v>36</v>
      </c>
      <c r="B21" s="36">
        <v>43847</v>
      </c>
      <c r="C21" s="13"/>
      <c r="D21" s="13" t="s">
        <v>25</v>
      </c>
      <c r="E21" s="15">
        <f>SUM(E2:E20)</f>
        <v>22889</v>
      </c>
      <c r="F21" s="32">
        <v>5.5993</v>
      </c>
      <c r="G21" s="14" t="s">
        <v>19</v>
      </c>
      <c r="H21" s="14" t="s">
        <v>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Seitz, Benedikt</cp:lastModifiedBy>
  <dcterms:created xsi:type="dcterms:W3CDTF">2018-01-24T12:41:00Z</dcterms:created>
  <dcterms:modified xsi:type="dcterms:W3CDTF">2020-01-20T15:44:02Z</dcterms:modified>
  <cp:category/>
  <cp:version/>
  <cp:contentType/>
  <cp:contentStatus/>
</cp:coreProperties>
</file>