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P Designated Sponsoring\Aktienrückkauf\MLP\"/>
    </mc:Choice>
  </mc:AlternateContent>
  <xr:revisionPtr revIDLastSave="0" documentId="13_ncr:1_{239C0620-66CD-4B4E-AF07-5BF0572F5004}" xr6:coauthVersionLast="45" xr6:coauthVersionMax="45" xr10:uidLastSave="{00000000-0000-0000-0000-000000000000}"/>
  <bookViews>
    <workbookView xWindow="-120" yWindow="-120" windowWidth="29040" windowHeight="17640" tabRatio="950" xr2:uid="{00000000-000D-0000-FFFF-FFFF00000000}"/>
  </bookViews>
  <sheets>
    <sheet name="Wochensummen" sheetId="4" r:id="rId1"/>
    <sheet name="Täglich pro Woche" sheetId="5" r:id="rId2"/>
    <sheet name="08.02.2021" sheetId="25" r:id="rId3"/>
    <sheet name="09.02.2021" sheetId="23" r:id="rId4"/>
    <sheet name="10.02.2021" sheetId="26" r:id="rId5"/>
    <sheet name="11.02.2021" sheetId="27" r:id="rId6"/>
    <sheet name="12.02.2021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  <c r="D12" i="4" l="1"/>
  <c r="D10" i="4" l="1"/>
  <c r="D11" i="4"/>
  <c r="D9" i="4" l="1"/>
  <c r="E35" i="28" l="1"/>
  <c r="E31" i="27"/>
  <c r="E32" i="26"/>
  <c r="K73" i="25" l="1"/>
  <c r="E49" i="25" l="1"/>
  <c r="E24" i="23" l="1"/>
  <c r="E9" i="4" l="1"/>
  <c r="E10" i="4"/>
  <c r="E11" i="4"/>
  <c r="E12" i="4"/>
  <c r="E13" i="4"/>
  <c r="E14" i="4"/>
  <c r="E15" i="4"/>
  <c r="E16" i="4"/>
  <c r="E17" i="4"/>
  <c r="E18" i="4"/>
  <c r="E8" i="4" l="1"/>
  <c r="D9" i="5" l="1"/>
  <c r="D10" i="5"/>
  <c r="D11" i="5"/>
  <c r="D12" i="5"/>
  <c r="D8" i="5"/>
  <c r="B14" i="5" l="1"/>
  <c r="E20" i="4" l="1"/>
  <c r="D14" i="5"/>
  <c r="E1" i="4"/>
  <c r="B20" i="4" l="1"/>
  <c r="C14" i="5"/>
  <c r="D8" i="4"/>
  <c r="D20" i="4" s="1"/>
  <c r="D2" i="4" l="1"/>
  <c r="C20" i="4"/>
  <c r="D3" i="4" l="1"/>
  <c r="E3" i="4" s="1"/>
  <c r="E2" i="4"/>
</calcChain>
</file>

<file path=xl/sharedStrings.xml><?xml version="1.0" encoding="utf-8"?>
<sst xmlns="http://schemas.openxmlformats.org/spreadsheetml/2006/main" count="571" uniqueCount="39">
  <si>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</si>
  <si>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</si>
  <si>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</si>
  <si>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</si>
  <si>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</si>
  <si>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</si>
  <si>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</si>
  <si>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</si>
  <si>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</si>
  <si>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</si>
  <si>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</si>
  <si>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</si>
  <si>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</si>
  <si>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</si>
  <si>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</si>
  <si>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</si>
  <si>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</si>
  <si>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</si>
  <si>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</si>
  <si>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</si>
  <si>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</si>
  <si>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</si>
  <si>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</si>
  <si>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</si>
  <si>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</si>
  <si>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</si>
  <si>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</si>
  <si>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</si>
  <si>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</si>
  <si>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</si>
  <si>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</si>
  <si>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</si>
  <si>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</si>
  <si>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</si>
  <si>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</si>
  <si>
    <t>01.02.2021 - 05.02.2021</t>
  </si>
  <si>
    <t>08.02.2021 - 12.02.2021</t>
  </si>
  <si>
    <t>15.02.2021 - 19.02.2021</t>
  </si>
  <si>
    <t>22.02.2021 - 26.02.2021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</si>
</sst>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  <numFmt numFmtId="170" formatCode="0.0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43" fontId="21" fillId="0" borderId="0" applyFont="0" applyFill="0" applyBorder="0" applyAlignment="0" applyProtection="0"/>
    <xf numFmtId="0" fontId="19" fillId="34" borderId="14" applyNumberFormat="0" applyAlignment="0"/>
    <xf numFmtId="0" fontId="19" fillId="34" borderId="15" applyNumberFormat="0" applyAlignment="0"/>
    <xf numFmtId="0" fontId="20" fillId="35" borderId="0" applyNumberFormat="0" applyAlignment="0">
      <alignment wrapText="1"/>
    </xf>
    <xf numFmtId="0" fontId="19" fillId="34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6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7" applyNumberFormat="0" applyAlignment="0" applyProtection="0"/>
    <xf numFmtId="0" fontId="14" fillId="8" borderId="10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7" applyNumberFormat="0" applyAlignment="0" applyProtection="0"/>
    <xf numFmtId="0" fontId="13" fillId="0" borderId="9" applyNumberFormat="0" applyFill="0" applyAlignment="0" applyProtection="0"/>
    <xf numFmtId="0" fontId="9" fillId="5" borderId="0" applyNumberFormat="0" applyBorder="0" applyAlignment="0" applyProtection="0"/>
    <xf numFmtId="0" fontId="2" fillId="9" borderId="11" applyNumberFormat="0" applyFont="0" applyAlignment="0" applyProtection="0"/>
    <xf numFmtId="0" fontId="11" fillId="7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2" borderId="1" xfId="0" applyFill="1" applyBorder="1"/>
    <xf numFmtId="14" fontId="1" fillId="37" borderId="0" xfId="0" applyNumberFormat="1" applyFont="1" applyFill="1"/>
    <xf numFmtId="0" fontId="1" fillId="37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3" fontId="1" fillId="37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2" fontId="0" fillId="0" borderId="0" xfId="0" applyNumberFormat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" xfId="0" applyNumberForma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horizontal="right" vertical="center"/>
    </xf>
    <xf numFmtId="169" fontId="27" fillId="38" borderId="1" xfId="0" applyNumberFormat="1" applyFont="1" applyFill="1" applyBorder="1" applyAlignment="1">
      <alignment horizontal="center" vertical="center"/>
    </xf>
    <xf numFmtId="0" fontId="1" fillId="38" borderId="3" xfId="0" applyFont="1" applyFill="1" applyBorder="1"/>
    <xf numFmtId="14" fontId="0" fillId="38" borderId="24" xfId="0" applyNumberFormat="1" applyFill="1" applyBorder="1" applyAlignment="1">
      <alignment horizontal="center"/>
    </xf>
    <xf numFmtId="14" fontId="1" fillId="38" borderId="25" xfId="0" applyNumberFormat="1" applyFont="1" applyFill="1" applyBorder="1" applyAlignment="1">
      <alignment horizontal="center"/>
    </xf>
    <xf numFmtId="14" fontId="1" fillId="38" borderId="18" xfId="0" applyNumberFormat="1" applyFon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21" fontId="0" fillId="38" borderId="1" xfId="0" applyNumberFormat="1" applyFill="1" applyBorder="1"/>
    <xf numFmtId="3" fontId="0" fillId="38" borderId="1" xfId="0" applyNumberFormat="1" applyFill="1" applyBorder="1" applyAlignment="1">
      <alignment horizontal="center"/>
    </xf>
    <xf numFmtId="168" fontId="0" fillId="38" borderId="1" xfId="0" applyNumberFormat="1" applyFill="1" applyBorder="1" applyAlignment="1">
      <alignment horizontal="center"/>
    </xf>
    <xf numFmtId="168" fontId="0" fillId="38" borderId="17" xfId="0" applyNumberFormat="1" applyFill="1" applyBorder="1" applyAlignment="1">
      <alignment horizontal="center"/>
    </xf>
    <xf numFmtId="21" fontId="0" fillId="38" borderId="23" xfId="0" applyNumberFormat="1" applyFill="1" applyBorder="1"/>
    <xf numFmtId="3" fontId="0" fillId="38" borderId="1" xfId="0" applyNumberFormat="1" applyFont="1" applyFill="1" applyBorder="1" applyAlignment="1">
      <alignment horizontal="center"/>
    </xf>
    <xf numFmtId="167" fontId="0" fillId="38" borderId="1" xfId="0" applyNumberFormat="1" applyFont="1" applyFill="1" applyBorder="1"/>
    <xf numFmtId="4" fontId="0" fillId="38" borderId="1" xfId="0" applyNumberFormat="1" applyFont="1" applyFill="1" applyBorder="1"/>
    <xf numFmtId="14" fontId="1" fillId="38" borderId="1" xfId="0" applyNumberFormat="1" applyFont="1" applyFill="1" applyBorder="1" applyAlignment="1">
      <alignment horizontal="center"/>
    </xf>
    <xf numFmtId="3" fontId="1" fillId="38" borderId="1" xfId="0" applyNumberFormat="1" applyFont="1" applyFill="1" applyBorder="1" applyAlignment="1">
      <alignment horizontal="center"/>
    </xf>
    <xf numFmtId="166" fontId="1" fillId="38" borderId="1" xfId="0" applyNumberFormat="1" applyFont="1" applyFill="1" applyBorder="1"/>
    <xf numFmtId="4" fontId="1" fillId="38" borderId="1" xfId="0" applyNumberFormat="1" applyFont="1" applyFill="1" applyBorder="1"/>
    <xf numFmtId="0" fontId="0" fillId="38" borderId="1" xfId="0" applyFill="1" applyBorder="1"/>
    <xf numFmtId="166" fontId="0" fillId="38" borderId="1" xfId="0" applyNumberFormat="1" applyFont="1" applyFill="1" applyBorder="1"/>
    <xf numFmtId="10" fontId="0" fillId="38" borderId="2" xfId="0" applyNumberFormat="1" applyFont="1" applyFill="1" applyBorder="1" applyAlignment="1">
      <alignment horizontal="center"/>
    </xf>
    <xf numFmtId="166" fontId="1" fillId="38" borderId="3" xfId="0" applyNumberFormat="1" applyFont="1" applyFill="1" applyBorder="1"/>
    <xf numFmtId="4" fontId="1" fillId="38" borderId="3" xfId="0" applyNumberFormat="1" applyFont="1" applyFill="1" applyBorder="1"/>
    <xf numFmtId="10" fontId="1" fillId="38" borderId="3" xfId="0" applyNumberFormat="1" applyFon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right" vertical="center"/>
    </xf>
    <xf numFmtId="169" fontId="0" fillId="38" borderId="1" xfId="0" applyNumberFormat="1" applyFill="1" applyBorder="1" applyAlignment="1">
      <alignment horizontal="center"/>
    </xf>
    <xf numFmtId="169" fontId="27" fillId="38" borderId="1" xfId="0" applyNumberFormat="1" applyFont="1" applyFill="1" applyBorder="1" applyAlignment="1">
      <alignment horizontal="right" vertical="center"/>
    </xf>
    <xf numFmtId="3" fontId="27" fillId="38" borderId="1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1" fillId="38" borderId="27" xfId="0" applyNumberFormat="1" applyFont="1" applyFill="1" applyBorder="1" applyAlignment="1">
      <alignment horizontal="center"/>
    </xf>
    <xf numFmtId="3" fontId="1" fillId="38" borderId="26" xfId="0" applyNumberFormat="1" applyFont="1" applyFill="1" applyBorder="1" applyAlignment="1">
      <alignment horizontal="right"/>
    </xf>
    <xf numFmtId="0" fontId="1" fillId="38" borderId="27" xfId="0" applyFont="1" applyFill="1" applyBorder="1" applyAlignment="1">
      <alignment horizontal="center"/>
    </xf>
    <xf numFmtId="3" fontId="27" fillId="38" borderId="1" xfId="0" applyNumberFormat="1" applyFont="1" applyFill="1" applyBorder="1" applyAlignment="1">
      <alignment horizontal="right" vertical="center"/>
    </xf>
    <xf numFmtId="166" fontId="0" fillId="38" borderId="1" xfId="0" applyNumberFormat="1" applyFill="1" applyBorder="1"/>
    <xf numFmtId="168" fontId="27" fillId="38" borderId="1" xfId="0" applyNumberFormat="1" applyFont="1" applyFill="1" applyBorder="1" applyAlignment="1">
      <alignment horizontal="right" vertical="center"/>
    </xf>
    <xf numFmtId="170" fontId="1" fillId="38" borderId="3" xfId="0" applyNumberFormat="1" applyFont="1" applyFill="1" applyBorder="1" applyAlignment="1">
      <alignment horizontal="center"/>
    </xf>
    <xf numFmtId="170" fontId="1" fillId="38" borderId="26" xfId="0" applyNumberFormat="1" applyFont="1" applyFill="1" applyBorder="1" applyAlignment="1">
      <alignment horizontal="center"/>
    </xf>
  </cellXfs>
  <cellStyles count="73">
    <cellStyle name="_Heading" xfId="3" xr:uid="{00000000-0005-0000-0000-000000000000}"/>
    <cellStyle name="_SubHeading" xfId="4" xr:uid="{00000000-0005-0000-0000-000001000000}"/>
    <cellStyle name="_Table" xfId="5" xr:uid="{00000000-0005-0000-0000-000002000000}"/>
    <cellStyle name="20% - Accent1 2" xfId="33" xr:uid="{00000000-0005-0000-0000-000003000000}"/>
    <cellStyle name="20% - Accent2 2" xfId="34" xr:uid="{00000000-0005-0000-0000-000004000000}"/>
    <cellStyle name="20% - Accent3 2" xfId="35" xr:uid="{00000000-0005-0000-0000-000005000000}"/>
    <cellStyle name="20% - Accent4 2" xfId="36" xr:uid="{00000000-0005-0000-0000-000006000000}"/>
    <cellStyle name="20% - Accent5 2" xfId="37" xr:uid="{00000000-0005-0000-0000-000007000000}"/>
    <cellStyle name="20% - Accent6 2" xfId="38" xr:uid="{00000000-0005-0000-0000-000008000000}"/>
    <cellStyle name="40% - Accent1 2" xfId="39" xr:uid="{00000000-0005-0000-0000-000009000000}"/>
    <cellStyle name="40% - Accent2 2" xfId="40" xr:uid="{00000000-0005-0000-0000-00000A000000}"/>
    <cellStyle name="40% - Accent3 2" xfId="41" xr:uid="{00000000-0005-0000-0000-00000B000000}"/>
    <cellStyle name="40% - Accent4 2" xfId="42" xr:uid="{00000000-0005-0000-0000-00000C000000}"/>
    <cellStyle name="40% - Accent5 2" xfId="43" xr:uid="{00000000-0005-0000-0000-00000D000000}"/>
    <cellStyle name="40% - Accent6 2" xfId="44" xr:uid="{00000000-0005-0000-0000-00000E000000}"/>
    <cellStyle name="60% - Accent1 2" xfId="45" xr:uid="{00000000-0005-0000-0000-00000F000000}"/>
    <cellStyle name="60% - Accent2 2" xfId="46" xr:uid="{00000000-0005-0000-0000-000010000000}"/>
    <cellStyle name="60% - Accent3 2" xfId="47" xr:uid="{00000000-0005-0000-0000-000011000000}"/>
    <cellStyle name="60% - Accent4 2" xfId="48" xr:uid="{00000000-0005-0000-0000-000012000000}"/>
    <cellStyle name="60% - Accent5 2" xfId="49" xr:uid="{00000000-0005-0000-0000-000013000000}"/>
    <cellStyle name="60% - Accent6 2" xfId="50" xr:uid="{00000000-0005-0000-0000-000014000000}"/>
    <cellStyle name="Accent1 2" xfId="51" xr:uid="{00000000-0005-0000-0000-000015000000}"/>
    <cellStyle name="Accent2 2" xfId="52" xr:uid="{00000000-0005-0000-0000-000016000000}"/>
    <cellStyle name="Accent3 2" xfId="53" xr:uid="{00000000-0005-0000-0000-000017000000}"/>
    <cellStyle name="Accent4 2" xfId="54" xr:uid="{00000000-0005-0000-0000-000018000000}"/>
    <cellStyle name="Accent5 2" xfId="55" xr:uid="{00000000-0005-0000-0000-000019000000}"/>
    <cellStyle name="Accent6 2" xfId="56" xr:uid="{00000000-0005-0000-0000-00001A000000}"/>
    <cellStyle name="Bad 2" xfId="57" xr:uid="{00000000-0005-0000-0000-00001B000000}"/>
    <cellStyle name="blp_column_header" xfId="28" xr:uid="{00000000-0005-0000-0000-00001C000000}"/>
    <cellStyle name="Calculation 2" xfId="58" xr:uid="{00000000-0005-0000-0000-00001D000000}"/>
    <cellStyle name="Check Cell 2" xfId="59" xr:uid="{00000000-0005-0000-0000-00001E000000}"/>
    <cellStyle name="Comma 3" xfId="30" xr:uid="{00000000-0005-0000-0000-00001F000000}"/>
    <cellStyle name="Commerzbank First Column" xfId="7" xr:uid="{00000000-0005-0000-0000-000020000000}"/>
    <cellStyle name="Commerzbank Table" xfId="8" xr:uid="{00000000-0005-0000-0000-000021000000}"/>
    <cellStyle name="Commerzbank Table First Row" xfId="9" xr:uid="{00000000-0005-0000-0000-000022000000}"/>
    <cellStyle name="Commerzbank Table Last Row" xfId="10" xr:uid="{00000000-0005-0000-0000-000023000000}"/>
    <cellStyle name="Explanatory Text 2" xfId="60" xr:uid="{00000000-0005-0000-0000-000024000000}"/>
    <cellStyle name="Good 2" xfId="61" xr:uid="{00000000-0005-0000-0000-000025000000}"/>
    <cellStyle name="Heading 1 2" xfId="62" xr:uid="{00000000-0005-0000-0000-000026000000}"/>
    <cellStyle name="Heading 2 2" xfId="63" xr:uid="{00000000-0005-0000-0000-000027000000}"/>
    <cellStyle name="Heading 3 2" xfId="64" xr:uid="{00000000-0005-0000-0000-000028000000}"/>
    <cellStyle name="Heading 4 2" xfId="65" xr:uid="{00000000-0005-0000-0000-000029000000}"/>
    <cellStyle name="Input 2" xfId="66" xr:uid="{00000000-0005-0000-0000-00002A000000}"/>
    <cellStyle name="Komma 2" xfId="6" xr:uid="{00000000-0005-0000-0000-00002B000000}"/>
    <cellStyle name="Linked Cell 2" xfId="67" xr:uid="{00000000-0005-0000-0000-00002C000000}"/>
    <cellStyle name="Neutral 2" xfId="68" xr:uid="{00000000-0005-0000-0000-00002D000000}"/>
    <cellStyle name="Normal" xfId="0" builtinId="0"/>
    <cellStyle name="Normal 10" xfId="11" xr:uid="{00000000-0005-0000-0000-00002F000000}"/>
    <cellStyle name="Normal 11" xfId="12" xr:uid="{00000000-0005-0000-0000-000030000000}"/>
    <cellStyle name="Normal 12" xfId="13" xr:uid="{00000000-0005-0000-0000-000031000000}"/>
    <cellStyle name="Normal 13" xfId="23" xr:uid="{00000000-0005-0000-0000-000032000000}"/>
    <cellStyle name="Normal 14" xfId="24" xr:uid="{00000000-0005-0000-0000-000033000000}"/>
    <cellStyle name="Normal 15" xfId="25" xr:uid="{00000000-0005-0000-0000-000034000000}"/>
    <cellStyle name="Normal 16" xfId="26" xr:uid="{00000000-0005-0000-0000-000035000000}"/>
    <cellStyle name="Normal 17" xfId="27" xr:uid="{00000000-0005-0000-0000-000036000000}"/>
    <cellStyle name="Normal 18" xfId="29" xr:uid="{00000000-0005-0000-0000-000037000000}"/>
    <cellStyle name="Normal 18 2" xfId="31" xr:uid="{00000000-0005-0000-0000-000038000000}"/>
    <cellStyle name="Normal 19" xfId="32" xr:uid="{00000000-0005-0000-0000-000039000000}"/>
    <cellStyle name="Normal 2" xfId="14" xr:uid="{00000000-0005-0000-0000-00003A000000}"/>
    <cellStyle name="Normal 3" xfId="15" xr:uid="{00000000-0005-0000-0000-00003B000000}"/>
    <cellStyle name="Normal 4" xfId="16" xr:uid="{00000000-0005-0000-0000-00003C000000}"/>
    <cellStyle name="Normal 5" xfId="17" xr:uid="{00000000-0005-0000-0000-00003D000000}"/>
    <cellStyle name="Normal 6" xfId="18" xr:uid="{00000000-0005-0000-0000-00003E000000}"/>
    <cellStyle name="Normal 7" xfId="19" xr:uid="{00000000-0005-0000-0000-00003F000000}"/>
    <cellStyle name="Normal 8" xfId="20" xr:uid="{00000000-0005-0000-0000-000040000000}"/>
    <cellStyle name="Normal 9" xfId="21" xr:uid="{00000000-0005-0000-0000-000041000000}"/>
    <cellStyle name="Note 2" xfId="69" xr:uid="{00000000-0005-0000-0000-000042000000}"/>
    <cellStyle name="Output 2" xfId="70" xr:uid="{00000000-0005-0000-0000-000043000000}"/>
    <cellStyle name="Prozent 2" xfId="22" xr:uid="{00000000-0005-0000-0000-000044000000}"/>
    <cellStyle name="Standard 2" xfId="2" xr:uid="{00000000-0005-0000-0000-000045000000}"/>
    <cellStyle name="Title" xfId="1" builtinId="15" customBuiltin="1"/>
    <cellStyle name="Total 2" xfId="71" xr:uid="{00000000-0005-0000-0000-000047000000}"/>
    <cellStyle name="Warning Text 2" xfId="72" xr:uid="{00000000-0005-0000-0000-000048000000}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K17" sqref="K17"/>
    </sheetView>
  </sheetViews>
  <sheetFormatPr defaultColWidth="11.42578125" defaultRowHeight="15" x14ac:dyDescent="0.25"/>
  <cols>
    <col min="1" max="1" width="23.7109375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  <col min="7" max="7" width="12" bestFit="1" customWidth="1"/>
  </cols>
  <sheetData>
    <row r="1" spans="1:5" x14ac:dyDescent="0.2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x14ac:dyDescent="0.25">
      <c r="A2" s="4" t="s">
        <v>10</v>
      </c>
      <c r="B2" s="4"/>
      <c r="C2" s="5" t="s">
        <v>11</v>
      </c>
      <c r="D2" s="6">
        <f>D20</f>
        <v>1345588.7613029999</v>
      </c>
      <c r="E2" s="7">
        <f>D2/D1</f>
        <v>0.39576140038323526</v>
      </c>
    </row>
    <row r="3" spans="1:5" x14ac:dyDescent="0.25">
      <c r="A3" s="4" t="s">
        <v>5</v>
      </c>
      <c r="B3" s="4" t="s">
        <v>6</v>
      </c>
      <c r="C3" s="5" t="s">
        <v>12</v>
      </c>
      <c r="D3" s="6">
        <f>D1-D2</f>
        <v>2054411.2386970001</v>
      </c>
      <c r="E3" s="7">
        <f>D3/D1</f>
        <v>0.60423859961676474</v>
      </c>
    </row>
    <row r="4" spans="1:5" x14ac:dyDescent="0.25">
      <c r="A4" s="4" t="s">
        <v>9</v>
      </c>
      <c r="B4" s="9">
        <v>109334686</v>
      </c>
      <c r="C4" s="2"/>
      <c r="D4" s="10"/>
      <c r="E4" s="7"/>
    </row>
    <row r="5" spans="1:5" x14ac:dyDescent="0.25">
      <c r="A5" s="4" t="s">
        <v>32</v>
      </c>
      <c r="B5" s="9"/>
    </row>
    <row r="6" spans="1:5" ht="15.75" thickBot="1" x14ac:dyDescent="0.3"/>
    <row r="7" spans="1:5" ht="15.75" thickBot="1" x14ac:dyDescent="0.3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x14ac:dyDescent="0.25">
      <c r="A8" s="42" t="s">
        <v>29</v>
      </c>
      <c r="B8" s="35">
        <v>28109</v>
      </c>
      <c r="C8" s="43">
        <v>5.6318510000000002</v>
      </c>
      <c r="D8" s="37">
        <f>B8*C8</f>
        <v>158305.69975900001</v>
      </c>
      <c r="E8" s="44">
        <f t="shared" ref="E8:E18" si="0">B8/$B$4</f>
        <v>2.5709133147371001E-4</v>
      </c>
    </row>
    <row r="9" spans="1:5" s="1" customFormat="1" x14ac:dyDescent="0.25">
      <c r="A9" s="42" t="s">
        <v>30</v>
      </c>
      <c r="B9" s="31">
        <v>32329</v>
      </c>
      <c r="C9" s="57">
        <v>5.6349280000000004</v>
      </c>
      <c r="D9" s="37">
        <f>B9*C9</f>
        <v>182171.58731200002</v>
      </c>
      <c r="E9" s="44">
        <f t="shared" si="0"/>
        <v>2.9568841492808604E-4</v>
      </c>
    </row>
    <row r="10" spans="1:5" s="1" customFormat="1" x14ac:dyDescent="0.25">
      <c r="A10" s="42" t="s">
        <v>31</v>
      </c>
      <c r="B10" s="35">
        <v>34094</v>
      </c>
      <c r="C10" s="43">
        <v>5.569655</v>
      </c>
      <c r="D10" s="37">
        <f t="shared" ref="D10:D13" si="1">B10*C10</f>
        <v>189891.81757000001</v>
      </c>
      <c r="E10" s="44">
        <f t="shared" si="0"/>
        <v>3.1183150788945422E-4</v>
      </c>
    </row>
    <row r="11" spans="1:5" s="1" customFormat="1" x14ac:dyDescent="0.25">
      <c r="A11" s="42" t="s">
        <v>33</v>
      </c>
      <c r="B11" s="35">
        <v>30450</v>
      </c>
      <c r="C11" s="43">
        <v>5.4958970000000003</v>
      </c>
      <c r="D11" s="37">
        <f t="shared" si="1"/>
        <v>167350.06365</v>
      </c>
      <c r="E11" s="44">
        <f t="shared" si="0"/>
        <v>2.7850265193975129E-4</v>
      </c>
    </row>
    <row r="12" spans="1:5" s="1" customFormat="1" x14ac:dyDescent="0.25">
      <c r="A12" s="42" t="s">
        <v>35</v>
      </c>
      <c r="B12" s="35">
        <v>47382</v>
      </c>
      <c r="C12" s="43">
        <v>6.1367919999999998</v>
      </c>
      <c r="D12" s="37">
        <f t="shared" si="1"/>
        <v>290773.47854400001</v>
      </c>
      <c r="E12" s="44">
        <f t="shared" si="0"/>
        <v>4.3336658962920513E-4</v>
      </c>
    </row>
    <row r="13" spans="1:5" s="1" customFormat="1" x14ac:dyDescent="0.25">
      <c r="A13" s="42" t="s">
        <v>36</v>
      </c>
      <c r="B13" s="35">
        <v>57636</v>
      </c>
      <c r="C13" s="43">
        <v>6.1957129999999996</v>
      </c>
      <c r="D13" s="37">
        <f t="shared" si="1"/>
        <v>357096.11446799996</v>
      </c>
      <c r="E13" s="44">
        <f t="shared" si="0"/>
        <v>5.2715201468635491E-4</v>
      </c>
    </row>
    <row r="14" spans="1:5" s="1" customFormat="1" x14ac:dyDescent="0.25">
      <c r="A14" s="42" t="s">
        <v>37</v>
      </c>
      <c r="B14" s="35"/>
      <c r="C14" s="43">
        <v>0</v>
      </c>
      <c r="D14" s="37"/>
      <c r="E14" s="44">
        <f t="shared" si="0"/>
        <v>0</v>
      </c>
    </row>
    <row r="15" spans="1:5" s="1" customFormat="1" x14ac:dyDescent="0.25">
      <c r="A15" s="42" t="s">
        <v>38</v>
      </c>
      <c r="B15" s="35"/>
      <c r="C15" s="43">
        <v>0</v>
      </c>
      <c r="D15" s="37"/>
      <c r="E15" s="44">
        <f t="shared" si="0"/>
        <v>0</v>
      </c>
    </row>
    <row r="16" spans="1:5" s="1" customFormat="1" x14ac:dyDescent="0.25">
      <c r="A16" s="42"/>
      <c r="B16" s="35"/>
      <c r="C16" s="43">
        <v>0</v>
      </c>
      <c r="D16" s="37"/>
      <c r="E16" s="44">
        <f t="shared" si="0"/>
        <v>0</v>
      </c>
    </row>
    <row r="17" spans="1:5" s="1" customFormat="1" x14ac:dyDescent="0.25">
      <c r="A17" s="42"/>
      <c r="B17" s="35"/>
      <c r="C17" s="43">
        <v>0</v>
      </c>
      <c r="D17" s="37"/>
      <c r="E17" s="44">
        <f t="shared" si="0"/>
        <v>0</v>
      </c>
    </row>
    <row r="18" spans="1:5" x14ac:dyDescent="0.25">
      <c r="A18" s="42"/>
      <c r="B18" s="35"/>
      <c r="C18" s="43">
        <v>0</v>
      </c>
      <c r="D18" s="37"/>
      <c r="E18" s="44">
        <f t="shared" si="0"/>
        <v>0</v>
      </c>
    </row>
    <row r="19" spans="1:5" ht="15.75" thickBot="1" x14ac:dyDescent="0.3"/>
    <row r="20" spans="1:5" ht="15.75" thickBot="1" x14ac:dyDescent="0.3">
      <c r="A20" s="24" t="s">
        <v>28</v>
      </c>
      <c r="B20" s="28">
        <f>SUM(B8:B18)</f>
        <v>230000</v>
      </c>
      <c r="C20" s="45">
        <f>D20/B20</f>
        <v>5.8503859187086951</v>
      </c>
      <c r="D20" s="46">
        <f>SUM(D8:D18)</f>
        <v>1345588.7613029999</v>
      </c>
      <c r="E20" s="47">
        <f>SUM(E8:E18)</f>
        <v>2.1036325105465619E-3</v>
      </c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B17" sqref="B17"/>
    </sheetView>
  </sheetViews>
  <sheetFormatPr defaultColWidth="11.42578125" defaultRowHeight="15" x14ac:dyDescent="0.25"/>
  <cols>
    <col min="1" max="1" width="31.425781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4" t="s">
        <v>4</v>
      </c>
      <c r="B1" s="4"/>
    </row>
    <row r="2" spans="1:4" x14ac:dyDescent="0.25">
      <c r="A2" s="4" t="s">
        <v>10</v>
      </c>
      <c r="B2" s="4"/>
    </row>
    <row r="3" spans="1:4" x14ac:dyDescent="0.25">
      <c r="A3" s="4" t="s">
        <v>5</v>
      </c>
      <c r="B3" s="4" t="s">
        <v>6</v>
      </c>
    </row>
    <row r="4" spans="1:4" x14ac:dyDescent="0.25">
      <c r="A4" s="4" t="s">
        <v>36</v>
      </c>
      <c r="B4" s="3"/>
    </row>
    <row r="7" spans="1:4" x14ac:dyDescent="0.2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x14ac:dyDescent="0.25">
      <c r="A8" s="20">
        <v>44235</v>
      </c>
      <c r="B8" s="35">
        <v>10551</v>
      </c>
      <c r="C8" s="36">
        <v>6.2564000000000002</v>
      </c>
      <c r="D8" s="37">
        <f>B8*C8</f>
        <v>66011.276400000002</v>
      </c>
    </row>
    <row r="9" spans="1:4" s="1" customFormat="1" x14ac:dyDescent="0.25">
      <c r="A9" s="20">
        <v>44236</v>
      </c>
      <c r="B9" s="35">
        <v>10000</v>
      </c>
      <c r="C9" s="36">
        <v>6.1859999999999999</v>
      </c>
      <c r="D9" s="37">
        <f t="shared" ref="D9:D12" si="0">B9*C9</f>
        <v>61860</v>
      </c>
    </row>
    <row r="10" spans="1:4" s="1" customFormat="1" x14ac:dyDescent="0.25">
      <c r="A10" s="20">
        <v>44237</v>
      </c>
      <c r="B10" s="35">
        <v>12007</v>
      </c>
      <c r="C10" s="36">
        <v>6.2157</v>
      </c>
      <c r="D10" s="37">
        <f t="shared" si="0"/>
        <v>74631.909899999999</v>
      </c>
    </row>
    <row r="11" spans="1:4" s="1" customFormat="1" x14ac:dyDescent="0.25">
      <c r="A11" s="20">
        <v>44238</v>
      </c>
      <c r="B11" s="35">
        <v>12442</v>
      </c>
      <c r="C11" s="36">
        <v>6.16</v>
      </c>
      <c r="D11" s="37">
        <f t="shared" si="0"/>
        <v>76642.720000000001</v>
      </c>
    </row>
    <row r="12" spans="1:4" s="1" customFormat="1" x14ac:dyDescent="0.25">
      <c r="A12" s="20">
        <v>44239</v>
      </c>
      <c r="B12" s="35">
        <v>12636</v>
      </c>
      <c r="C12" s="36">
        <v>6.1688999999999998</v>
      </c>
      <c r="D12" s="37">
        <f t="shared" si="0"/>
        <v>77950.220399999991</v>
      </c>
    </row>
    <row r="13" spans="1:4" s="1" customFormat="1" x14ac:dyDescent="0.25"/>
    <row r="14" spans="1:4" x14ac:dyDescent="0.25">
      <c r="A14" s="38" t="s">
        <v>27</v>
      </c>
      <c r="B14" s="39">
        <f>SUM(B8:B12)</f>
        <v>57636</v>
      </c>
      <c r="C14" s="40">
        <f>ROUND(D14/B14,8)</f>
        <v>6.1957132100000001</v>
      </c>
      <c r="D14" s="41">
        <f>SUM(D8:D12)</f>
        <v>357096.12670000002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>
      <selection activeCell="F49" sqref="F49"/>
    </sheetView>
  </sheetViews>
  <sheetFormatPr defaultColWidth="11.42578125" defaultRowHeight="15" x14ac:dyDescent="0.25"/>
  <cols>
    <col min="1" max="1" width="32.42578125" bestFit="1" customWidth="1"/>
    <col min="2" max="2" width="15.85546875" customWidth="1"/>
    <col min="3" max="3" width="14.140625" customWidth="1"/>
    <col min="4" max="4" width="20.7109375" customWidth="1"/>
    <col min="5" max="5" width="11.42578125" style="19"/>
  </cols>
  <sheetData>
    <row r="1" spans="2:9" ht="15.75" thickTop="1" x14ac:dyDescent="0.25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9" x14ac:dyDescent="0.25">
      <c r="B2" s="20">
        <v>44235</v>
      </c>
      <c r="C2" s="48">
        <v>0.44954861111111111</v>
      </c>
      <c r="D2" s="20" t="s">
        <v>20</v>
      </c>
      <c r="E2" s="56">
        <v>252</v>
      </c>
      <c r="F2" s="58">
        <v>6.25</v>
      </c>
      <c r="G2" s="20" t="s">
        <v>22</v>
      </c>
      <c r="H2" s="20" t="s">
        <v>23</v>
      </c>
    </row>
    <row r="3" spans="2:9" x14ac:dyDescent="0.25">
      <c r="B3" s="20">
        <v>44235</v>
      </c>
      <c r="C3" s="48">
        <v>0.44957175925925924</v>
      </c>
      <c r="D3" s="20" t="s">
        <v>20</v>
      </c>
      <c r="E3" s="56">
        <v>55</v>
      </c>
      <c r="F3" s="58">
        <v>6.25</v>
      </c>
      <c r="G3" s="20" t="s">
        <v>22</v>
      </c>
      <c r="H3" s="20" t="s">
        <v>23</v>
      </c>
      <c r="I3" s="1"/>
    </row>
    <row r="4" spans="2:9" x14ac:dyDescent="0.25">
      <c r="B4" s="20">
        <v>44235</v>
      </c>
      <c r="C4" s="48">
        <v>0.54567129629629629</v>
      </c>
      <c r="D4" s="20" t="s">
        <v>20</v>
      </c>
      <c r="E4" s="56">
        <v>16</v>
      </c>
      <c r="F4" s="58">
        <v>6.29</v>
      </c>
      <c r="G4" s="20" t="s">
        <v>22</v>
      </c>
      <c r="H4" s="20" t="s">
        <v>23</v>
      </c>
      <c r="I4" s="1"/>
    </row>
    <row r="5" spans="2:9" x14ac:dyDescent="0.25">
      <c r="B5" s="20">
        <v>44235</v>
      </c>
      <c r="C5" s="48">
        <v>0.5602893518518518</v>
      </c>
      <c r="D5" s="20" t="s">
        <v>20</v>
      </c>
      <c r="E5" s="56">
        <v>107</v>
      </c>
      <c r="F5" s="58">
        <v>6.29</v>
      </c>
      <c r="G5" s="20" t="s">
        <v>22</v>
      </c>
      <c r="H5" s="20" t="s">
        <v>23</v>
      </c>
      <c r="I5" s="1"/>
    </row>
    <row r="6" spans="2:9" x14ac:dyDescent="0.25">
      <c r="B6" s="20">
        <v>44235</v>
      </c>
      <c r="C6" s="48">
        <v>0.56593749999999998</v>
      </c>
      <c r="D6" s="20" t="s">
        <v>20</v>
      </c>
      <c r="E6" s="56">
        <v>194</v>
      </c>
      <c r="F6" s="58">
        <v>6.29</v>
      </c>
      <c r="G6" s="20" t="s">
        <v>22</v>
      </c>
      <c r="H6" s="20" t="s">
        <v>23</v>
      </c>
      <c r="I6" s="1"/>
    </row>
    <row r="7" spans="2:9" x14ac:dyDescent="0.25">
      <c r="B7" s="20">
        <v>44235</v>
      </c>
      <c r="C7" s="48">
        <v>0.57407407407407407</v>
      </c>
      <c r="D7" s="20" t="s">
        <v>20</v>
      </c>
      <c r="E7" s="56">
        <v>308</v>
      </c>
      <c r="F7" s="58">
        <v>6.29</v>
      </c>
      <c r="G7" s="20" t="s">
        <v>22</v>
      </c>
      <c r="H7" s="20" t="s">
        <v>23</v>
      </c>
      <c r="I7" s="1"/>
    </row>
    <row r="8" spans="2:9" x14ac:dyDescent="0.25">
      <c r="B8" s="20">
        <v>44235</v>
      </c>
      <c r="C8" s="48">
        <v>0.57407407407407407</v>
      </c>
      <c r="D8" s="20" t="s">
        <v>20</v>
      </c>
      <c r="E8" s="56">
        <v>1375</v>
      </c>
      <c r="F8" s="58">
        <v>6.29</v>
      </c>
      <c r="G8" s="20" t="s">
        <v>22</v>
      </c>
      <c r="H8" s="20" t="s">
        <v>23</v>
      </c>
      <c r="I8" s="1"/>
    </row>
    <row r="9" spans="2:9" x14ac:dyDescent="0.25">
      <c r="B9" s="20">
        <v>44235</v>
      </c>
      <c r="C9" s="48">
        <v>0.5791087962962963</v>
      </c>
      <c r="D9" s="20" t="s">
        <v>20</v>
      </c>
      <c r="E9" s="56">
        <v>123</v>
      </c>
      <c r="F9" s="58">
        <v>6.25</v>
      </c>
      <c r="G9" s="20" t="s">
        <v>22</v>
      </c>
      <c r="H9" s="20" t="s">
        <v>23</v>
      </c>
      <c r="I9" s="1"/>
    </row>
    <row r="10" spans="2:9" s="1" customFormat="1" x14ac:dyDescent="0.25">
      <c r="B10" s="20">
        <v>44235</v>
      </c>
      <c r="C10" s="48">
        <v>0.61078703703703707</v>
      </c>
      <c r="D10" s="20" t="s">
        <v>20</v>
      </c>
      <c r="E10" s="56">
        <v>1051</v>
      </c>
      <c r="F10" s="58">
        <v>6.28</v>
      </c>
      <c r="G10" s="20" t="s">
        <v>22</v>
      </c>
      <c r="H10" s="20" t="s">
        <v>23</v>
      </c>
    </row>
    <row r="11" spans="2:9" s="1" customFormat="1" x14ac:dyDescent="0.25">
      <c r="B11" s="20">
        <v>44235</v>
      </c>
      <c r="C11" s="48">
        <v>0.66340277777777779</v>
      </c>
      <c r="D11" s="20" t="s">
        <v>20</v>
      </c>
      <c r="E11" s="56">
        <v>500</v>
      </c>
      <c r="F11" s="58">
        <v>6.25</v>
      </c>
      <c r="G11" s="20" t="s">
        <v>22</v>
      </c>
      <c r="H11" s="20" t="s">
        <v>23</v>
      </c>
    </row>
    <row r="12" spans="2:9" s="1" customFormat="1" x14ac:dyDescent="0.25">
      <c r="B12" s="20">
        <v>44235</v>
      </c>
      <c r="C12" s="48">
        <v>0.66340277777777779</v>
      </c>
      <c r="D12" s="20" t="s">
        <v>20</v>
      </c>
      <c r="E12" s="56">
        <v>62</v>
      </c>
      <c r="F12" s="58">
        <v>6.25</v>
      </c>
      <c r="G12" s="20" t="s">
        <v>22</v>
      </c>
      <c r="H12" s="20" t="s">
        <v>23</v>
      </c>
    </row>
    <row r="13" spans="2:9" s="1" customFormat="1" x14ac:dyDescent="0.25">
      <c r="B13" s="20">
        <v>44235</v>
      </c>
      <c r="C13" s="48">
        <v>0.66347222222222224</v>
      </c>
      <c r="D13" s="20" t="s">
        <v>20</v>
      </c>
      <c r="E13" s="56">
        <v>508</v>
      </c>
      <c r="F13" s="58">
        <v>6.25</v>
      </c>
      <c r="G13" s="20" t="s">
        <v>22</v>
      </c>
      <c r="H13" s="20" t="s">
        <v>23</v>
      </c>
    </row>
    <row r="14" spans="2:9" s="1" customFormat="1" x14ac:dyDescent="0.25">
      <c r="B14" s="20">
        <v>44235</v>
      </c>
      <c r="C14" s="48">
        <v>0.68170138888888887</v>
      </c>
      <c r="D14" s="20" t="s">
        <v>20</v>
      </c>
      <c r="E14" s="56">
        <v>500</v>
      </c>
      <c r="F14" s="58">
        <v>6.21</v>
      </c>
      <c r="G14" s="20" t="s">
        <v>22</v>
      </c>
      <c r="H14" s="20" t="s">
        <v>23</v>
      </c>
    </row>
    <row r="15" spans="2:9" s="1" customFormat="1" x14ac:dyDescent="0.25">
      <c r="B15" s="20">
        <v>44235</v>
      </c>
      <c r="C15" s="48">
        <v>0.68517361111111119</v>
      </c>
      <c r="D15" s="20" t="s">
        <v>20</v>
      </c>
      <c r="E15" s="56">
        <v>140</v>
      </c>
      <c r="F15" s="58">
        <v>6.21</v>
      </c>
      <c r="G15" s="20" t="s">
        <v>22</v>
      </c>
      <c r="H15" s="20" t="s">
        <v>23</v>
      </c>
    </row>
    <row r="16" spans="2:9" s="1" customFormat="1" x14ac:dyDescent="0.25">
      <c r="B16" s="20">
        <v>44235</v>
      </c>
      <c r="C16" s="48">
        <v>0.68686342592592586</v>
      </c>
      <c r="D16" s="20" t="s">
        <v>20</v>
      </c>
      <c r="E16" s="56">
        <v>290</v>
      </c>
      <c r="F16" s="58">
        <v>6.21</v>
      </c>
      <c r="G16" s="20" t="s">
        <v>22</v>
      </c>
      <c r="H16" s="20" t="s">
        <v>23</v>
      </c>
    </row>
    <row r="17" spans="2:8" s="1" customFormat="1" x14ac:dyDescent="0.25">
      <c r="B17" s="20">
        <v>44235</v>
      </c>
      <c r="C17" s="48">
        <v>0.70150462962962967</v>
      </c>
      <c r="D17" s="20" t="s">
        <v>20</v>
      </c>
      <c r="E17" s="56">
        <v>91</v>
      </c>
      <c r="F17" s="58">
        <v>6.21</v>
      </c>
      <c r="G17" s="20" t="s">
        <v>22</v>
      </c>
      <c r="H17" s="20" t="s">
        <v>23</v>
      </c>
    </row>
    <row r="18" spans="2:8" s="1" customFormat="1" x14ac:dyDescent="0.25">
      <c r="B18" s="20">
        <v>44235</v>
      </c>
      <c r="C18" s="48">
        <v>0.70194444444444448</v>
      </c>
      <c r="D18" s="20" t="s">
        <v>20</v>
      </c>
      <c r="E18" s="56">
        <v>69</v>
      </c>
      <c r="F18" s="58">
        <v>6.21</v>
      </c>
      <c r="G18" s="20" t="s">
        <v>22</v>
      </c>
      <c r="H18" s="20" t="s">
        <v>23</v>
      </c>
    </row>
    <row r="19" spans="2:8" s="1" customFormat="1" x14ac:dyDescent="0.25">
      <c r="B19" s="20">
        <v>44235</v>
      </c>
      <c r="C19" s="48">
        <v>0.72854166666666664</v>
      </c>
      <c r="D19" s="20" t="s">
        <v>20</v>
      </c>
      <c r="E19" s="56">
        <v>6</v>
      </c>
      <c r="F19" s="58">
        <v>6.24</v>
      </c>
      <c r="G19" s="20" t="s">
        <v>22</v>
      </c>
      <c r="H19" s="20" t="s">
        <v>23</v>
      </c>
    </row>
    <row r="20" spans="2:8" s="1" customFormat="1" x14ac:dyDescent="0.25">
      <c r="B20" s="20">
        <v>44235</v>
      </c>
      <c r="C20" s="48">
        <v>0.72865740740740748</v>
      </c>
      <c r="D20" s="20" t="s">
        <v>20</v>
      </c>
      <c r="E20" s="56">
        <v>2500</v>
      </c>
      <c r="F20" s="58">
        <v>6.25</v>
      </c>
      <c r="G20" s="20" t="s">
        <v>22</v>
      </c>
      <c r="H20" s="20" t="s">
        <v>23</v>
      </c>
    </row>
    <row r="21" spans="2:8" s="1" customFormat="1" x14ac:dyDescent="0.25">
      <c r="B21" s="20">
        <v>44235</v>
      </c>
      <c r="C21" s="48">
        <v>0.72865740740740748</v>
      </c>
      <c r="D21" s="20" t="s">
        <v>20</v>
      </c>
      <c r="E21" s="56">
        <v>2120</v>
      </c>
      <c r="F21" s="58">
        <v>6.25</v>
      </c>
      <c r="G21" s="20" t="s">
        <v>22</v>
      </c>
      <c r="H21" s="20" t="s">
        <v>23</v>
      </c>
    </row>
    <row r="22" spans="2:8" s="1" customFormat="1" x14ac:dyDescent="0.25">
      <c r="B22" s="20">
        <v>44235</v>
      </c>
      <c r="C22" s="48">
        <v>0.72865740740740748</v>
      </c>
      <c r="D22" s="20" t="s">
        <v>20</v>
      </c>
      <c r="E22" s="56">
        <v>148</v>
      </c>
      <c r="F22" s="58">
        <v>6.25</v>
      </c>
      <c r="G22" s="20" t="s">
        <v>22</v>
      </c>
      <c r="H22" s="20" t="s">
        <v>23</v>
      </c>
    </row>
    <row r="23" spans="2:8" s="1" customFormat="1" x14ac:dyDescent="0.25">
      <c r="B23" s="20">
        <v>44235</v>
      </c>
      <c r="C23" s="48">
        <v>0.72865740740740748</v>
      </c>
      <c r="D23" s="20" t="s">
        <v>20</v>
      </c>
      <c r="E23" s="56">
        <v>136</v>
      </c>
      <c r="F23" s="58">
        <v>6.25</v>
      </c>
      <c r="G23" s="20" t="s">
        <v>22</v>
      </c>
      <c r="H23" s="20" t="s">
        <v>23</v>
      </c>
    </row>
    <row r="24" spans="2:8" s="1" customFormat="1" x14ac:dyDescent="0.25">
      <c r="B24" s="20">
        <v>44235</v>
      </c>
      <c r="C24" s="48"/>
      <c r="D24" s="20" t="s">
        <v>20</v>
      </c>
      <c r="E24" s="56"/>
      <c r="F24" s="22"/>
      <c r="G24" s="20" t="s">
        <v>22</v>
      </c>
      <c r="H24" s="20" t="s">
        <v>23</v>
      </c>
    </row>
    <row r="25" spans="2:8" s="1" customFormat="1" x14ac:dyDescent="0.25">
      <c r="B25" s="20">
        <v>44235</v>
      </c>
      <c r="C25" s="48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x14ac:dyDescent="0.25">
      <c r="B26" s="20">
        <v>44235</v>
      </c>
      <c r="C26" s="48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x14ac:dyDescent="0.25">
      <c r="B27" s="20">
        <v>44235</v>
      </c>
      <c r="C27" s="48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x14ac:dyDescent="0.25">
      <c r="B28" s="20">
        <v>44235</v>
      </c>
      <c r="C28" s="48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x14ac:dyDescent="0.25">
      <c r="B29" s="20">
        <v>44235</v>
      </c>
      <c r="C29" s="48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x14ac:dyDescent="0.25">
      <c r="B30" s="20">
        <v>44235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x14ac:dyDescent="0.25">
      <c r="B31" s="20">
        <v>44235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x14ac:dyDescent="0.25">
      <c r="B32" s="20">
        <v>44235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x14ac:dyDescent="0.25">
      <c r="B33" s="20">
        <v>44235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x14ac:dyDescent="0.25">
      <c r="B34" s="20">
        <v>44235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x14ac:dyDescent="0.25">
      <c r="B35" s="20">
        <v>44235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x14ac:dyDescent="0.25">
      <c r="B36" s="20">
        <v>44235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x14ac:dyDescent="0.25">
      <c r="B37" s="20">
        <v>44235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x14ac:dyDescent="0.25">
      <c r="B38" s="20">
        <v>44235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x14ac:dyDescent="0.25">
      <c r="B39" s="20">
        <v>44235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x14ac:dyDescent="0.25">
      <c r="B40" s="20">
        <v>44235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x14ac:dyDescent="0.25">
      <c r="B41" s="20">
        <v>44235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x14ac:dyDescent="0.25">
      <c r="B42" s="20">
        <v>44235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x14ac:dyDescent="0.25">
      <c r="B43" s="20">
        <v>44235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x14ac:dyDescent="0.25">
      <c r="B44" s="20">
        <v>44235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x14ac:dyDescent="0.25">
      <c r="B45" s="20">
        <v>44235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x14ac:dyDescent="0.25">
      <c r="B46" s="20">
        <v>44235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x14ac:dyDescent="0.25">
      <c r="B47" s="20">
        <v>44235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 x14ac:dyDescent="0.3">
      <c r="B48" s="20">
        <v>44235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 x14ac:dyDescent="0.3">
      <c r="A49" s="24" t="s">
        <v>34</v>
      </c>
      <c r="B49" s="52"/>
      <c r="C49" s="53"/>
      <c r="D49" s="53" t="s">
        <v>24</v>
      </c>
      <c r="E49" s="54">
        <f>SUM(E2:E48)</f>
        <v>10551</v>
      </c>
      <c r="F49" s="60">
        <v>6.2564000000000002</v>
      </c>
      <c r="G49" s="55" t="s">
        <v>18</v>
      </c>
      <c r="H49" s="55" t="s">
        <v>19</v>
      </c>
    </row>
    <row r="73" spans="11:11" x14ac:dyDescent="0.25">
      <c r="K73" t="e">
        <f>#REF!/#REF!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>
      <selection activeCell="F24" sqref="F24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44236</v>
      </c>
      <c r="C2" s="48">
        <v>0.421875</v>
      </c>
      <c r="D2" s="20" t="s">
        <v>20</v>
      </c>
      <c r="E2" s="56">
        <v>2000</v>
      </c>
      <c r="F2" s="50">
        <v>6.2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44236</v>
      </c>
      <c r="C3" s="48">
        <v>0.55368055555555562</v>
      </c>
      <c r="D3" s="20" t="s">
        <v>20</v>
      </c>
      <c r="E3" s="56">
        <v>1</v>
      </c>
      <c r="F3" s="50">
        <v>6.16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44236</v>
      </c>
      <c r="C4" s="48">
        <v>0.57210648148148147</v>
      </c>
      <c r="D4" s="20" t="s">
        <v>20</v>
      </c>
      <c r="E4" s="56">
        <v>64</v>
      </c>
      <c r="F4" s="50">
        <v>6.16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44236</v>
      </c>
      <c r="C5" s="48">
        <v>0.57666666666666666</v>
      </c>
      <c r="D5" s="20" t="s">
        <v>20</v>
      </c>
      <c r="E5" s="56">
        <v>288</v>
      </c>
      <c r="F5" s="50">
        <v>6.16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44236</v>
      </c>
      <c r="C6" s="48">
        <v>0.6670949074074074</v>
      </c>
      <c r="D6" s="20" t="s">
        <v>20</v>
      </c>
      <c r="E6" s="56">
        <v>767</v>
      </c>
      <c r="F6" s="50">
        <v>6.2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44236</v>
      </c>
      <c r="C7" s="48">
        <v>0.6670949074074074</v>
      </c>
      <c r="D7" s="20" t="s">
        <v>20</v>
      </c>
      <c r="E7" s="56">
        <v>896</v>
      </c>
      <c r="F7" s="50">
        <v>6.2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44236</v>
      </c>
      <c r="C8" s="48">
        <v>0.6670949074074074</v>
      </c>
      <c r="D8" s="20" t="s">
        <v>20</v>
      </c>
      <c r="E8" s="56">
        <v>337</v>
      </c>
      <c r="F8" s="50">
        <v>6.2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44236</v>
      </c>
      <c r="C9" s="48">
        <v>0.66738425925925926</v>
      </c>
      <c r="D9" s="20" t="s">
        <v>20</v>
      </c>
      <c r="E9" s="56">
        <v>301</v>
      </c>
      <c r="F9" s="50">
        <v>6.2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44236</v>
      </c>
      <c r="C10" s="48">
        <v>0.66738425925925926</v>
      </c>
      <c r="D10" s="20" t="s">
        <v>20</v>
      </c>
      <c r="E10" s="56">
        <v>153</v>
      </c>
      <c r="F10" s="50">
        <v>6.2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44236</v>
      </c>
      <c r="C11" s="48">
        <v>0.66738425925925926</v>
      </c>
      <c r="D11" s="20" t="s">
        <v>20</v>
      </c>
      <c r="E11" s="56">
        <v>46</v>
      </c>
      <c r="F11" s="50">
        <v>6.2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44236</v>
      </c>
      <c r="C12" s="48">
        <v>0.66753472222222221</v>
      </c>
      <c r="D12" s="20" t="s">
        <v>20</v>
      </c>
      <c r="E12" s="56">
        <v>387</v>
      </c>
      <c r="F12" s="50">
        <v>6.2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44236</v>
      </c>
      <c r="C13" s="48">
        <v>0.6675578703703704</v>
      </c>
      <c r="D13" s="20" t="s">
        <v>20</v>
      </c>
      <c r="E13" s="56">
        <v>483</v>
      </c>
      <c r="F13" s="50">
        <v>6.2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44236</v>
      </c>
      <c r="C14" s="48">
        <v>0.6749074074074074</v>
      </c>
      <c r="D14" s="20" t="s">
        <v>20</v>
      </c>
      <c r="E14" s="56">
        <v>630</v>
      </c>
      <c r="F14" s="50">
        <v>6.2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44236</v>
      </c>
      <c r="C15" s="48">
        <v>0.70513888888888887</v>
      </c>
      <c r="D15" s="20" t="s">
        <v>20</v>
      </c>
      <c r="E15" s="56">
        <v>138</v>
      </c>
      <c r="F15" s="50">
        <v>6.17</v>
      </c>
      <c r="G15" s="20" t="s">
        <v>22</v>
      </c>
      <c r="H15" s="20" t="s">
        <v>23</v>
      </c>
    </row>
    <row r="16" spans="2:30" x14ac:dyDescent="0.25">
      <c r="B16" s="20">
        <v>44236</v>
      </c>
      <c r="C16" s="48">
        <v>0.70559027777777772</v>
      </c>
      <c r="D16" s="20" t="s">
        <v>20</v>
      </c>
      <c r="E16" s="56">
        <v>152</v>
      </c>
      <c r="F16" s="50">
        <v>6.17</v>
      </c>
      <c r="G16" s="20" t="s">
        <v>22</v>
      </c>
      <c r="H16" s="20" t="s">
        <v>23</v>
      </c>
    </row>
    <row r="17" spans="1:8" x14ac:dyDescent="0.25">
      <c r="B17" s="20">
        <v>44236</v>
      </c>
      <c r="C17" s="48">
        <v>0.70594907407407403</v>
      </c>
      <c r="D17" s="20" t="s">
        <v>20</v>
      </c>
      <c r="E17" s="56">
        <v>139</v>
      </c>
      <c r="F17" s="50">
        <v>6.17</v>
      </c>
      <c r="G17" s="20" t="s">
        <v>22</v>
      </c>
      <c r="H17" s="20" t="s">
        <v>23</v>
      </c>
    </row>
    <row r="18" spans="1:8" x14ac:dyDescent="0.25">
      <c r="B18" s="20">
        <v>44236</v>
      </c>
      <c r="C18" s="48">
        <v>0.70671296296296304</v>
      </c>
      <c r="D18" s="20" t="s">
        <v>20</v>
      </c>
      <c r="E18" s="56">
        <v>1571</v>
      </c>
      <c r="F18" s="50">
        <v>6.17</v>
      </c>
      <c r="G18" s="20" t="s">
        <v>22</v>
      </c>
      <c r="H18" s="20" t="s">
        <v>23</v>
      </c>
    </row>
    <row r="19" spans="1:8" x14ac:dyDescent="0.25">
      <c r="B19" s="20">
        <v>44236</v>
      </c>
      <c r="C19" s="48">
        <v>0.70680555555555558</v>
      </c>
      <c r="D19" s="20" t="s">
        <v>20</v>
      </c>
      <c r="E19" s="56">
        <v>1647</v>
      </c>
      <c r="F19" s="50">
        <v>6.16</v>
      </c>
      <c r="G19" s="20" t="s">
        <v>22</v>
      </c>
      <c r="H19" s="20" t="s">
        <v>23</v>
      </c>
    </row>
    <row r="20" spans="1:8" x14ac:dyDescent="0.25">
      <c r="B20" s="20">
        <v>44236</v>
      </c>
      <c r="C20" s="30"/>
      <c r="D20" s="20" t="s">
        <v>20</v>
      </c>
      <c r="E20" s="31"/>
      <c r="F20" s="32"/>
      <c r="G20" s="20" t="s">
        <v>22</v>
      </c>
      <c r="H20" s="20" t="s">
        <v>23</v>
      </c>
    </row>
    <row r="21" spans="1:8" x14ac:dyDescent="0.25">
      <c r="B21" s="20">
        <v>44236</v>
      </c>
      <c r="C21" s="30"/>
      <c r="D21" s="20" t="s">
        <v>20</v>
      </c>
      <c r="E21" s="31"/>
      <c r="F21" s="32"/>
      <c r="G21" s="20" t="s">
        <v>22</v>
      </c>
      <c r="H21" s="20" t="s">
        <v>23</v>
      </c>
    </row>
    <row r="22" spans="1:8" x14ac:dyDescent="0.25">
      <c r="B22" s="20">
        <v>44236</v>
      </c>
      <c r="C22" s="30"/>
      <c r="D22" s="20" t="s">
        <v>20</v>
      </c>
      <c r="E22" s="31"/>
      <c r="F22" s="32"/>
      <c r="G22" s="20" t="s">
        <v>22</v>
      </c>
      <c r="H22" s="20" t="s">
        <v>23</v>
      </c>
    </row>
    <row r="23" spans="1:8" ht="15.75" thickBot="1" x14ac:dyDescent="0.3">
      <c r="B23" s="20">
        <v>44236</v>
      </c>
      <c r="C23" s="34"/>
      <c r="D23" s="20" t="s">
        <v>20</v>
      </c>
      <c r="E23" s="31"/>
      <c r="F23" s="32"/>
      <c r="G23" s="20" t="s">
        <v>22</v>
      </c>
      <c r="H23" s="20" t="s">
        <v>23</v>
      </c>
    </row>
    <row r="24" spans="1:8" ht="15.75" thickBot="1" x14ac:dyDescent="0.3">
      <c r="A24" s="24" t="s">
        <v>34</v>
      </c>
      <c r="B24" s="25"/>
      <c r="C24" s="26"/>
      <c r="D24" s="27" t="s">
        <v>24</v>
      </c>
      <c r="E24" s="28">
        <f>SUM(E2:E23)</f>
        <v>10000</v>
      </c>
      <c r="F24" s="59">
        <v>6.1859999999999999</v>
      </c>
      <c r="G24" s="29" t="s">
        <v>18</v>
      </c>
      <c r="H24" s="29" t="s">
        <v>19</v>
      </c>
    </row>
    <row r="25" spans="1:8" x14ac:dyDescent="0.25">
      <c r="D25" s="11"/>
    </row>
    <row r="26" spans="1:8" x14ac:dyDescent="0.25">
      <c r="D26" s="11"/>
    </row>
    <row r="27" spans="1:8" x14ac:dyDescent="0.25">
      <c r="D27" s="11"/>
    </row>
    <row r="28" spans="1:8" x14ac:dyDescent="0.25">
      <c r="D28" s="11"/>
    </row>
    <row r="29" spans="1:8" x14ac:dyDescent="0.25">
      <c r="D29" s="11"/>
    </row>
    <row r="31" spans="1:8" x14ac:dyDescent="0.25">
      <c r="D31" s="11"/>
    </row>
    <row r="32" spans="1:8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>
      <selection activeCell="F32" sqref="F32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44237</v>
      </c>
      <c r="C2" s="48">
        <v>0.55001157407407408</v>
      </c>
      <c r="D2" s="20" t="s">
        <v>20</v>
      </c>
      <c r="E2" s="56">
        <v>2000</v>
      </c>
      <c r="F2" s="58">
        <v>6.2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44237</v>
      </c>
      <c r="C3" s="48">
        <v>0.67796296296296299</v>
      </c>
      <c r="D3" s="20" t="s">
        <v>20</v>
      </c>
      <c r="E3" s="56">
        <v>600</v>
      </c>
      <c r="F3" s="58">
        <v>6.23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44237</v>
      </c>
      <c r="C4" s="48">
        <v>0.67796296296296299</v>
      </c>
      <c r="D4" s="20" t="s">
        <v>20</v>
      </c>
      <c r="E4" s="56">
        <v>122</v>
      </c>
      <c r="F4" s="58">
        <v>6.23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44237</v>
      </c>
      <c r="C5" s="48">
        <v>0.67796296296296299</v>
      </c>
      <c r="D5" s="20" t="s">
        <v>20</v>
      </c>
      <c r="E5" s="56">
        <v>71</v>
      </c>
      <c r="F5" s="58">
        <v>6.23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44237</v>
      </c>
      <c r="C6" s="48">
        <v>0.67987268518518518</v>
      </c>
      <c r="D6" s="20" t="s">
        <v>20</v>
      </c>
      <c r="E6" s="56">
        <v>1207</v>
      </c>
      <c r="F6" s="58">
        <v>6.23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44237</v>
      </c>
      <c r="C7" s="48">
        <v>0.68383101851851846</v>
      </c>
      <c r="D7" s="20" t="s">
        <v>20</v>
      </c>
      <c r="E7" s="56">
        <v>435</v>
      </c>
      <c r="F7" s="58">
        <v>6.21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44237</v>
      </c>
      <c r="C8" s="48">
        <v>0.68383101851851846</v>
      </c>
      <c r="D8" s="20" t="s">
        <v>20</v>
      </c>
      <c r="E8" s="56">
        <v>164</v>
      </c>
      <c r="F8" s="58">
        <v>6.21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44237</v>
      </c>
      <c r="C9" s="48">
        <v>0.68383101851851846</v>
      </c>
      <c r="D9" s="20" t="s">
        <v>20</v>
      </c>
      <c r="E9" s="56">
        <v>110</v>
      </c>
      <c r="F9" s="58">
        <v>6.21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44237</v>
      </c>
      <c r="C10" s="48">
        <v>0.68383101851851846</v>
      </c>
      <c r="D10" s="20" t="s">
        <v>20</v>
      </c>
      <c r="E10" s="56">
        <v>422</v>
      </c>
      <c r="F10" s="58">
        <v>6.21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44237</v>
      </c>
      <c r="C11" s="48">
        <v>0.68383101851851846</v>
      </c>
      <c r="D11" s="20" t="s">
        <v>20</v>
      </c>
      <c r="E11" s="56">
        <v>869</v>
      </c>
      <c r="F11" s="58">
        <v>6.21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44237</v>
      </c>
      <c r="C12" s="48">
        <v>0.70520833333333333</v>
      </c>
      <c r="D12" s="20" t="s">
        <v>20</v>
      </c>
      <c r="E12" s="56">
        <v>383</v>
      </c>
      <c r="F12" s="58">
        <v>6.19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44237</v>
      </c>
      <c r="C13" s="48">
        <v>0.71218750000000008</v>
      </c>
      <c r="D13" s="20" t="s">
        <v>20</v>
      </c>
      <c r="E13" s="56">
        <v>5624</v>
      </c>
      <c r="F13" s="58">
        <v>6.22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44237</v>
      </c>
      <c r="C14" s="48"/>
      <c r="D14" s="20" t="s">
        <v>20</v>
      </c>
      <c r="E14" s="22"/>
      <c r="F14" s="22"/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44237</v>
      </c>
      <c r="C15" s="48"/>
      <c r="D15" s="20" t="s">
        <v>20</v>
      </c>
      <c r="E15" s="22"/>
      <c r="F15" s="22"/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44237</v>
      </c>
      <c r="C16" s="48"/>
      <c r="D16" s="20" t="s">
        <v>20</v>
      </c>
      <c r="E16" s="22"/>
      <c r="F16" s="22"/>
      <c r="G16" s="20" t="s">
        <v>22</v>
      </c>
      <c r="H16" s="20" t="s">
        <v>23</v>
      </c>
      <c r="M16" s="13"/>
      <c r="Y16" s="13"/>
      <c r="AD16" s="13"/>
    </row>
    <row r="17" spans="1:30" x14ac:dyDescent="0.25">
      <c r="B17" s="20">
        <v>44237</v>
      </c>
      <c r="C17" s="48"/>
      <c r="D17" s="20" t="s">
        <v>20</v>
      </c>
      <c r="E17" s="22"/>
      <c r="F17" s="22"/>
      <c r="G17" s="20" t="s">
        <v>22</v>
      </c>
      <c r="H17" s="20" t="s">
        <v>23</v>
      </c>
      <c r="M17" s="13"/>
      <c r="Y17" s="13"/>
      <c r="AD17" s="13"/>
    </row>
    <row r="18" spans="1:30" x14ac:dyDescent="0.25">
      <c r="B18" s="20">
        <v>44237</v>
      </c>
      <c r="C18" s="48"/>
      <c r="D18" s="20" t="s">
        <v>20</v>
      </c>
      <c r="E18" s="22"/>
      <c r="F18" s="22"/>
      <c r="G18" s="20" t="s">
        <v>22</v>
      </c>
      <c r="H18" s="20" t="s">
        <v>23</v>
      </c>
      <c r="M18" s="13"/>
      <c r="Y18" s="13"/>
      <c r="AD18" s="13"/>
    </row>
    <row r="19" spans="1:30" x14ac:dyDescent="0.25">
      <c r="B19" s="20">
        <v>44237</v>
      </c>
      <c r="C19" s="48"/>
      <c r="D19" s="20" t="s">
        <v>20</v>
      </c>
      <c r="E19" s="22"/>
      <c r="F19" s="22"/>
      <c r="G19" s="20" t="s">
        <v>22</v>
      </c>
      <c r="H19" s="20" t="s">
        <v>23</v>
      </c>
      <c r="M19" s="13"/>
      <c r="Y19" s="13"/>
      <c r="AD19" s="13"/>
    </row>
    <row r="20" spans="1:30" x14ac:dyDescent="0.25">
      <c r="B20" s="20">
        <v>44237</v>
      </c>
      <c r="C20" s="48"/>
      <c r="D20" s="20" t="s">
        <v>20</v>
      </c>
      <c r="E20" s="22"/>
      <c r="F20" s="22"/>
      <c r="G20" s="20" t="s">
        <v>22</v>
      </c>
      <c r="H20" s="20" t="s">
        <v>23</v>
      </c>
      <c r="M20" s="13"/>
      <c r="Y20" s="13"/>
      <c r="AD20" s="13"/>
    </row>
    <row r="21" spans="1:30" x14ac:dyDescent="0.25">
      <c r="B21" s="20">
        <v>44237</v>
      </c>
      <c r="C21" s="48"/>
      <c r="D21" s="20" t="s">
        <v>20</v>
      </c>
      <c r="E21" s="22"/>
      <c r="F21" s="22"/>
      <c r="G21" s="20" t="s">
        <v>22</v>
      </c>
      <c r="H21" s="20" t="s">
        <v>23</v>
      </c>
      <c r="M21" s="13"/>
      <c r="Y21" s="13"/>
      <c r="AD21" s="13"/>
    </row>
    <row r="22" spans="1:30" x14ac:dyDescent="0.25">
      <c r="B22" s="20">
        <v>44237</v>
      </c>
      <c r="C22" s="48"/>
      <c r="D22" s="20" t="s">
        <v>20</v>
      </c>
      <c r="E22" s="22"/>
      <c r="F22" s="22"/>
      <c r="G22" s="20" t="s">
        <v>22</v>
      </c>
      <c r="H22" s="20" t="s">
        <v>23</v>
      </c>
      <c r="M22" s="13"/>
      <c r="Y22" s="13"/>
      <c r="AD22" s="13"/>
    </row>
    <row r="23" spans="1:30" x14ac:dyDescent="0.25">
      <c r="B23" s="20">
        <v>44237</v>
      </c>
      <c r="C23" s="30"/>
      <c r="D23" s="20" t="s">
        <v>20</v>
      </c>
      <c r="E23" s="31"/>
      <c r="F23" s="49"/>
      <c r="G23" s="20" t="s">
        <v>22</v>
      </c>
      <c r="H23" s="20" t="s">
        <v>23</v>
      </c>
    </row>
    <row r="24" spans="1:30" x14ac:dyDescent="0.25">
      <c r="B24" s="20">
        <v>44237</v>
      </c>
      <c r="C24" s="30"/>
      <c r="D24" s="20" t="s">
        <v>20</v>
      </c>
      <c r="E24" s="31"/>
      <c r="F24" s="49"/>
      <c r="G24" s="20" t="s">
        <v>22</v>
      </c>
      <c r="H24" s="20" t="s">
        <v>23</v>
      </c>
    </row>
    <row r="25" spans="1:30" x14ac:dyDescent="0.25">
      <c r="B25" s="20">
        <v>44237</v>
      </c>
      <c r="C25" s="30"/>
      <c r="D25" s="20" t="s">
        <v>20</v>
      </c>
      <c r="E25" s="31"/>
      <c r="F25" s="32"/>
      <c r="G25" s="20" t="s">
        <v>22</v>
      </c>
      <c r="H25" s="20" t="s">
        <v>23</v>
      </c>
    </row>
    <row r="26" spans="1:30" x14ac:dyDescent="0.25">
      <c r="B26" s="20">
        <v>44237</v>
      </c>
      <c r="C26" s="30"/>
      <c r="D26" s="20" t="s">
        <v>20</v>
      </c>
      <c r="E26" s="31"/>
      <c r="F26" s="33"/>
      <c r="G26" s="20" t="s">
        <v>22</v>
      </c>
      <c r="H26" s="20" t="s">
        <v>23</v>
      </c>
    </row>
    <row r="27" spans="1:30" x14ac:dyDescent="0.25">
      <c r="B27" s="20">
        <v>44237</v>
      </c>
      <c r="C27" s="30"/>
      <c r="D27" s="20" t="s">
        <v>20</v>
      </c>
      <c r="E27" s="31"/>
      <c r="F27" s="32"/>
      <c r="G27" s="20" t="s">
        <v>22</v>
      </c>
      <c r="H27" s="20" t="s">
        <v>23</v>
      </c>
    </row>
    <row r="28" spans="1:30" x14ac:dyDescent="0.25">
      <c r="B28" s="20">
        <v>44237</v>
      </c>
      <c r="C28" s="30"/>
      <c r="D28" s="20" t="s">
        <v>20</v>
      </c>
      <c r="E28" s="31"/>
      <c r="F28" s="32"/>
      <c r="G28" s="20" t="s">
        <v>22</v>
      </c>
      <c r="H28" s="20" t="s">
        <v>23</v>
      </c>
    </row>
    <row r="29" spans="1:30" x14ac:dyDescent="0.25">
      <c r="B29" s="20">
        <v>44237</v>
      </c>
      <c r="C29" s="30"/>
      <c r="D29" s="20" t="s">
        <v>20</v>
      </c>
      <c r="E29" s="31"/>
      <c r="F29" s="32"/>
      <c r="G29" s="20" t="s">
        <v>22</v>
      </c>
      <c r="H29" s="20" t="s">
        <v>23</v>
      </c>
    </row>
    <row r="30" spans="1:30" x14ac:dyDescent="0.25">
      <c r="B30" s="20">
        <v>44237</v>
      </c>
      <c r="C30" s="30"/>
      <c r="D30" s="20" t="s">
        <v>20</v>
      </c>
      <c r="E30" s="31"/>
      <c r="F30" s="32"/>
      <c r="G30" s="20" t="s">
        <v>22</v>
      </c>
      <c r="H30" s="20" t="s">
        <v>23</v>
      </c>
    </row>
    <row r="31" spans="1:30" ht="15.75" thickBot="1" x14ac:dyDescent="0.3">
      <c r="B31" s="20">
        <v>44237</v>
      </c>
      <c r="C31" s="34"/>
      <c r="D31" s="20" t="s">
        <v>20</v>
      </c>
      <c r="E31" s="31"/>
      <c r="F31" s="32"/>
      <c r="G31" s="20" t="s">
        <v>22</v>
      </c>
      <c r="H31" s="20" t="s">
        <v>23</v>
      </c>
    </row>
    <row r="32" spans="1:30" ht="15.75" thickBot="1" x14ac:dyDescent="0.3">
      <c r="A32" s="24" t="s">
        <v>34</v>
      </c>
      <c r="B32" s="25"/>
      <c r="C32" s="26"/>
      <c r="D32" s="27" t="s">
        <v>24</v>
      </c>
      <c r="E32" s="28">
        <f>SUM(E2:E31)</f>
        <v>12007</v>
      </c>
      <c r="F32" s="59">
        <v>6.2157</v>
      </c>
      <c r="G32" s="29" t="s">
        <v>18</v>
      </c>
      <c r="H32" s="29" t="s">
        <v>19</v>
      </c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  <row r="47" spans="4:4" x14ac:dyDescent="0.25">
      <c r="D47" s="11"/>
    </row>
    <row r="48" spans="4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53"/>
  <sheetViews>
    <sheetView workbookViewId="0">
      <selection activeCell="M18" sqref="M18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44238</v>
      </c>
      <c r="C2" s="48">
        <v>0.42843750000000003</v>
      </c>
      <c r="D2" s="20" t="s">
        <v>20</v>
      </c>
      <c r="E2" s="56">
        <v>1261</v>
      </c>
      <c r="F2" s="22">
        <v>6.16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44238</v>
      </c>
      <c r="C3" s="48">
        <v>0.42854166666666665</v>
      </c>
      <c r="D3" s="20" t="s">
        <v>20</v>
      </c>
      <c r="E3" s="56">
        <v>229</v>
      </c>
      <c r="F3" s="22">
        <v>6.16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44238</v>
      </c>
      <c r="C4" s="48">
        <v>0.43076388888888889</v>
      </c>
      <c r="D4" s="20" t="s">
        <v>20</v>
      </c>
      <c r="E4" s="56">
        <v>25</v>
      </c>
      <c r="F4" s="22">
        <v>6.16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44238</v>
      </c>
      <c r="C5" s="48">
        <v>0.52516203703703701</v>
      </c>
      <c r="D5" s="20" t="s">
        <v>20</v>
      </c>
      <c r="E5" s="56">
        <v>87</v>
      </c>
      <c r="F5" s="22">
        <v>6.16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44238</v>
      </c>
      <c r="C6" s="48">
        <v>0.60025462962962961</v>
      </c>
      <c r="D6" s="20" t="s">
        <v>20</v>
      </c>
      <c r="E6" s="56">
        <v>154</v>
      </c>
      <c r="F6" s="22">
        <v>6.16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44238</v>
      </c>
      <c r="C7" s="48">
        <v>0.60253472222222226</v>
      </c>
      <c r="D7" s="20" t="s">
        <v>20</v>
      </c>
      <c r="E7" s="56">
        <v>240</v>
      </c>
      <c r="F7" s="22">
        <v>6.16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44238</v>
      </c>
      <c r="C8" s="48">
        <v>0.61130787037037038</v>
      </c>
      <c r="D8" s="20" t="s">
        <v>20</v>
      </c>
      <c r="E8" s="56">
        <v>141</v>
      </c>
      <c r="F8" s="22">
        <v>6.16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44238</v>
      </c>
      <c r="C9" s="48">
        <v>0.63166666666666671</v>
      </c>
      <c r="D9" s="20" t="s">
        <v>20</v>
      </c>
      <c r="E9" s="56">
        <v>148</v>
      </c>
      <c r="F9" s="22">
        <v>6.16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44238</v>
      </c>
      <c r="C10" s="48">
        <v>0.63224537037037043</v>
      </c>
      <c r="D10" s="20" t="s">
        <v>20</v>
      </c>
      <c r="E10" s="56">
        <v>140</v>
      </c>
      <c r="F10" s="22">
        <v>6.16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44238</v>
      </c>
      <c r="C11" s="48">
        <v>0.64018518518518519</v>
      </c>
      <c r="D11" s="20" t="s">
        <v>20</v>
      </c>
      <c r="E11" s="56">
        <v>75</v>
      </c>
      <c r="F11" s="22">
        <v>6.16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44238</v>
      </c>
      <c r="C12" s="48">
        <v>0.67276620370370377</v>
      </c>
      <c r="D12" s="20" t="s">
        <v>20</v>
      </c>
      <c r="E12" s="56">
        <v>146</v>
      </c>
      <c r="F12" s="22">
        <v>6.16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44238</v>
      </c>
      <c r="C13" s="48">
        <v>0.69429398148148147</v>
      </c>
      <c r="D13" s="20" t="s">
        <v>20</v>
      </c>
      <c r="E13" s="56">
        <v>141</v>
      </c>
      <c r="F13" s="22">
        <v>6.16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44238</v>
      </c>
      <c r="C14" s="48">
        <v>0.69476851851851851</v>
      </c>
      <c r="D14" s="20" t="s">
        <v>20</v>
      </c>
      <c r="E14" s="56">
        <v>147</v>
      </c>
      <c r="F14" s="22">
        <v>6.16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44238</v>
      </c>
      <c r="C15" s="48">
        <v>0.69892361111111112</v>
      </c>
      <c r="D15" s="20" t="s">
        <v>20</v>
      </c>
      <c r="E15" s="56">
        <v>150</v>
      </c>
      <c r="F15" s="22">
        <v>6.16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44238</v>
      </c>
      <c r="C16" s="48">
        <v>0.70803240740740747</v>
      </c>
      <c r="D16" s="20" t="s">
        <v>20</v>
      </c>
      <c r="E16" s="56">
        <v>80</v>
      </c>
      <c r="F16" s="22">
        <v>6.16</v>
      </c>
      <c r="G16" s="20" t="s">
        <v>22</v>
      </c>
      <c r="H16" s="20" t="s">
        <v>23</v>
      </c>
      <c r="M16" s="13"/>
      <c r="Y16" s="13"/>
      <c r="AD16" s="13"/>
    </row>
    <row r="17" spans="1:30" x14ac:dyDescent="0.25">
      <c r="B17" s="20">
        <v>44238</v>
      </c>
      <c r="C17" s="48">
        <v>0.71520833333333333</v>
      </c>
      <c r="D17" s="20" t="s">
        <v>20</v>
      </c>
      <c r="E17" s="56">
        <v>394</v>
      </c>
      <c r="F17" s="22">
        <v>6.16</v>
      </c>
      <c r="G17" s="20" t="s">
        <v>22</v>
      </c>
      <c r="H17" s="20" t="s">
        <v>23</v>
      </c>
      <c r="M17" s="13"/>
      <c r="Y17" s="13"/>
      <c r="AD17" s="13"/>
    </row>
    <row r="18" spans="1:30" x14ac:dyDescent="0.25">
      <c r="B18" s="20">
        <v>44238</v>
      </c>
      <c r="C18" s="48">
        <v>0.71520833333333333</v>
      </c>
      <c r="D18" s="20" t="s">
        <v>20</v>
      </c>
      <c r="E18" s="56">
        <v>385</v>
      </c>
      <c r="F18" s="22">
        <v>6.16</v>
      </c>
      <c r="G18" s="20" t="s">
        <v>22</v>
      </c>
      <c r="H18" s="20" t="s">
        <v>23</v>
      </c>
      <c r="M18" s="13"/>
      <c r="Y18" s="13"/>
      <c r="AD18" s="13"/>
    </row>
    <row r="19" spans="1:30" x14ac:dyDescent="0.25">
      <c r="B19" s="20">
        <v>44238</v>
      </c>
      <c r="C19" s="48">
        <v>0.71520833333333333</v>
      </c>
      <c r="D19" s="20" t="s">
        <v>20</v>
      </c>
      <c r="E19" s="56">
        <v>354</v>
      </c>
      <c r="F19" s="22">
        <v>6.16</v>
      </c>
      <c r="G19" s="20" t="s">
        <v>22</v>
      </c>
      <c r="H19" s="20" t="s">
        <v>23</v>
      </c>
      <c r="M19" s="13"/>
      <c r="Y19" s="13"/>
      <c r="AD19" s="13"/>
    </row>
    <row r="20" spans="1:30" x14ac:dyDescent="0.25">
      <c r="B20" s="20">
        <v>44238</v>
      </c>
      <c r="C20" s="48">
        <v>0.72013888888888899</v>
      </c>
      <c r="D20" s="20" t="s">
        <v>20</v>
      </c>
      <c r="E20" s="56">
        <v>1203</v>
      </c>
      <c r="F20" s="22">
        <v>6.16</v>
      </c>
      <c r="G20" s="20" t="s">
        <v>22</v>
      </c>
      <c r="H20" s="20" t="s">
        <v>23</v>
      </c>
      <c r="M20" s="13"/>
      <c r="Y20" s="13"/>
      <c r="AD20" s="13"/>
    </row>
    <row r="21" spans="1:30" x14ac:dyDescent="0.25">
      <c r="B21" s="20">
        <v>44238</v>
      </c>
      <c r="C21" s="48">
        <v>0.72013888888888899</v>
      </c>
      <c r="D21" s="20" t="s">
        <v>20</v>
      </c>
      <c r="E21" s="56">
        <v>3942</v>
      </c>
      <c r="F21" s="22">
        <v>6.16</v>
      </c>
      <c r="G21" s="20" t="s">
        <v>22</v>
      </c>
      <c r="H21" s="20" t="s">
        <v>23</v>
      </c>
      <c r="M21" s="13"/>
      <c r="Y21" s="13"/>
      <c r="AD21" s="13"/>
    </row>
    <row r="22" spans="1:30" x14ac:dyDescent="0.25">
      <c r="B22" s="20">
        <v>44238</v>
      </c>
      <c r="C22" s="48">
        <v>0.72013888888888899</v>
      </c>
      <c r="D22" s="20" t="s">
        <v>20</v>
      </c>
      <c r="E22" s="56">
        <v>3000</v>
      </c>
      <c r="F22" s="22">
        <v>6.16</v>
      </c>
      <c r="G22" s="20" t="s">
        <v>22</v>
      </c>
      <c r="H22" s="20" t="s">
        <v>23</v>
      </c>
    </row>
    <row r="23" spans="1:30" x14ac:dyDescent="0.25">
      <c r="B23" s="20">
        <v>44238</v>
      </c>
      <c r="C23" s="48"/>
      <c r="D23" s="20" t="s">
        <v>20</v>
      </c>
      <c r="E23" s="56"/>
      <c r="F23" s="50"/>
      <c r="G23" s="20" t="s">
        <v>22</v>
      </c>
      <c r="H23" s="20" t="s">
        <v>23</v>
      </c>
    </row>
    <row r="24" spans="1:30" x14ac:dyDescent="0.25">
      <c r="B24" s="20">
        <v>44238</v>
      </c>
      <c r="C24" s="48"/>
      <c r="D24" s="20" t="s">
        <v>20</v>
      </c>
      <c r="E24" s="56"/>
      <c r="F24" s="50"/>
      <c r="G24" s="20" t="s">
        <v>22</v>
      </c>
      <c r="H24" s="20" t="s">
        <v>23</v>
      </c>
    </row>
    <row r="25" spans="1:30" x14ac:dyDescent="0.25">
      <c r="B25" s="20">
        <v>44238</v>
      </c>
      <c r="C25" s="48"/>
      <c r="D25" s="20" t="s">
        <v>20</v>
      </c>
      <c r="E25" s="56"/>
      <c r="F25" s="50"/>
      <c r="G25" s="20" t="s">
        <v>22</v>
      </c>
      <c r="H25" s="20" t="s">
        <v>23</v>
      </c>
    </row>
    <row r="26" spans="1:30" x14ac:dyDescent="0.25">
      <c r="B26" s="20">
        <v>44238</v>
      </c>
      <c r="C26" s="48"/>
      <c r="D26" s="20" t="s">
        <v>20</v>
      </c>
      <c r="E26" s="56"/>
      <c r="F26" s="50"/>
      <c r="G26" s="20" t="s">
        <v>22</v>
      </c>
      <c r="H26" s="20" t="s">
        <v>23</v>
      </c>
    </row>
    <row r="27" spans="1:30" x14ac:dyDescent="0.25">
      <c r="B27" s="20">
        <v>44238</v>
      </c>
      <c r="C27" s="30"/>
      <c r="D27" s="20" t="s">
        <v>20</v>
      </c>
      <c r="E27" s="31"/>
      <c r="F27" s="49"/>
      <c r="G27" s="20" t="s">
        <v>22</v>
      </c>
      <c r="H27" s="20" t="s">
        <v>23</v>
      </c>
    </row>
    <row r="28" spans="1:30" x14ac:dyDescent="0.25">
      <c r="B28" s="20">
        <v>44238</v>
      </c>
      <c r="C28" s="30"/>
      <c r="D28" s="20" t="s">
        <v>20</v>
      </c>
      <c r="E28" s="31"/>
      <c r="F28" s="32"/>
      <c r="G28" s="20" t="s">
        <v>22</v>
      </c>
      <c r="H28" s="20" t="s">
        <v>23</v>
      </c>
    </row>
    <row r="29" spans="1:30" x14ac:dyDescent="0.25">
      <c r="B29" s="20">
        <v>44238</v>
      </c>
      <c r="C29" s="30"/>
      <c r="D29" s="20" t="s">
        <v>20</v>
      </c>
      <c r="E29" s="31"/>
      <c r="F29" s="32"/>
      <c r="G29" s="20" t="s">
        <v>22</v>
      </c>
      <c r="H29" s="20" t="s">
        <v>23</v>
      </c>
    </row>
    <row r="30" spans="1:30" ht="15.75" thickBot="1" x14ac:dyDescent="0.3">
      <c r="B30" s="20">
        <v>44238</v>
      </c>
      <c r="C30" s="34"/>
      <c r="D30" s="20" t="s">
        <v>20</v>
      </c>
      <c r="E30" s="31"/>
      <c r="F30" s="32"/>
      <c r="G30" s="20" t="s">
        <v>22</v>
      </c>
      <c r="H30" s="20" t="s">
        <v>23</v>
      </c>
    </row>
    <row r="31" spans="1:30" ht="15.75" thickBot="1" x14ac:dyDescent="0.3">
      <c r="A31" s="24" t="s">
        <v>34</v>
      </c>
      <c r="B31" s="25"/>
      <c r="C31" s="26"/>
      <c r="D31" s="27" t="s">
        <v>24</v>
      </c>
      <c r="E31" s="28">
        <f>SUM(E2:E30)</f>
        <v>12442</v>
      </c>
      <c r="F31" s="59">
        <v>6.16</v>
      </c>
      <c r="G31" s="29" t="s">
        <v>18</v>
      </c>
      <c r="H31" s="29" t="s">
        <v>19</v>
      </c>
    </row>
    <row r="32" spans="1:30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  <row r="47" spans="4:4" x14ac:dyDescent="0.25">
      <c r="D47" s="11"/>
    </row>
    <row r="48" spans="4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>
      <selection activeCell="M25" sqref="M25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44239</v>
      </c>
      <c r="C2" s="48">
        <v>0.37681712962962965</v>
      </c>
      <c r="D2" s="20" t="s">
        <v>20</v>
      </c>
      <c r="E2" s="56">
        <v>2000</v>
      </c>
      <c r="F2" s="58">
        <v>6.2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44239</v>
      </c>
      <c r="C3" s="48">
        <v>0.41768518518518521</v>
      </c>
      <c r="D3" s="20" t="s">
        <v>20</v>
      </c>
      <c r="E3" s="56">
        <v>2000</v>
      </c>
      <c r="F3" s="58">
        <v>6.13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44239</v>
      </c>
      <c r="C4" s="48">
        <v>0.47722222222222221</v>
      </c>
      <c r="D4" s="20" t="s">
        <v>20</v>
      </c>
      <c r="E4" s="56">
        <v>851</v>
      </c>
      <c r="F4" s="58">
        <v>6.13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44239</v>
      </c>
      <c r="C5" s="48">
        <v>0.47722222222222221</v>
      </c>
      <c r="D5" s="20" t="s">
        <v>20</v>
      </c>
      <c r="E5" s="56">
        <v>274</v>
      </c>
      <c r="F5" s="58">
        <v>6.13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44239</v>
      </c>
      <c r="C6" s="48">
        <v>0.47722222222222221</v>
      </c>
      <c r="D6" s="20" t="s">
        <v>20</v>
      </c>
      <c r="E6" s="56">
        <v>520</v>
      </c>
      <c r="F6" s="58">
        <v>6.13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44239</v>
      </c>
      <c r="C7" s="48">
        <v>0.4772569444444445</v>
      </c>
      <c r="D7" s="20" t="s">
        <v>20</v>
      </c>
      <c r="E7" s="56">
        <v>68</v>
      </c>
      <c r="F7" s="58">
        <v>6.13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44239</v>
      </c>
      <c r="C8" s="48">
        <v>0.4773148148148148</v>
      </c>
      <c r="D8" s="20" t="s">
        <v>20</v>
      </c>
      <c r="E8" s="56">
        <v>227</v>
      </c>
      <c r="F8" s="58">
        <v>6.13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44239</v>
      </c>
      <c r="C9" s="48">
        <v>0.4776157407407407</v>
      </c>
      <c r="D9" s="20" t="s">
        <v>20</v>
      </c>
      <c r="E9" s="56">
        <v>89</v>
      </c>
      <c r="F9" s="58">
        <v>6.13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44239</v>
      </c>
      <c r="C10" s="48">
        <v>0.47762731481481485</v>
      </c>
      <c r="D10" s="20" t="s">
        <v>20</v>
      </c>
      <c r="E10" s="56">
        <v>280</v>
      </c>
      <c r="F10" s="58">
        <v>6.13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44239</v>
      </c>
      <c r="C11" s="48">
        <v>0.47762731481481485</v>
      </c>
      <c r="D11" s="20" t="s">
        <v>20</v>
      </c>
      <c r="E11" s="56">
        <v>191</v>
      </c>
      <c r="F11" s="58">
        <v>6.13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44239</v>
      </c>
      <c r="C12" s="48">
        <v>0.70641203703703714</v>
      </c>
      <c r="D12" s="20" t="s">
        <v>20</v>
      </c>
      <c r="E12" s="56">
        <v>5</v>
      </c>
      <c r="F12" s="58">
        <v>6.15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44239</v>
      </c>
      <c r="C13" s="48">
        <v>0.71390046296296295</v>
      </c>
      <c r="D13" s="20" t="s">
        <v>20</v>
      </c>
      <c r="E13" s="56">
        <v>1056</v>
      </c>
      <c r="F13" s="58">
        <v>6.17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44239</v>
      </c>
      <c r="C14" s="48">
        <v>0.71390046296296295</v>
      </c>
      <c r="D14" s="20" t="s">
        <v>20</v>
      </c>
      <c r="E14" s="56">
        <v>814</v>
      </c>
      <c r="F14" s="58">
        <v>6.17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44239</v>
      </c>
      <c r="C15" s="48">
        <v>0.71390046296296295</v>
      </c>
      <c r="D15" s="20" t="s">
        <v>20</v>
      </c>
      <c r="E15" s="56">
        <v>503</v>
      </c>
      <c r="F15" s="58">
        <v>6.17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44239</v>
      </c>
      <c r="C16" s="48">
        <v>0.71638888888888885</v>
      </c>
      <c r="D16" s="20" t="s">
        <v>20</v>
      </c>
      <c r="E16" s="56">
        <v>321</v>
      </c>
      <c r="F16" s="58">
        <v>6.18</v>
      </c>
      <c r="G16" s="20" t="s">
        <v>22</v>
      </c>
      <c r="H16" s="20" t="s">
        <v>23</v>
      </c>
      <c r="M16" s="13"/>
      <c r="Y16" s="13"/>
      <c r="AD16" s="13"/>
    </row>
    <row r="17" spans="2:30" x14ac:dyDescent="0.25">
      <c r="B17" s="20">
        <v>44239</v>
      </c>
      <c r="C17" s="48">
        <v>0.71638888888888885</v>
      </c>
      <c r="D17" s="20" t="s">
        <v>20</v>
      </c>
      <c r="E17" s="56">
        <v>4</v>
      </c>
      <c r="F17" s="58">
        <v>6.18</v>
      </c>
      <c r="G17" s="20" t="s">
        <v>22</v>
      </c>
      <c r="H17" s="20" t="s">
        <v>23</v>
      </c>
      <c r="M17" s="13"/>
      <c r="Y17" s="13"/>
      <c r="AD17" s="13"/>
    </row>
    <row r="18" spans="2:30" x14ac:dyDescent="0.25">
      <c r="B18" s="20">
        <v>44239</v>
      </c>
      <c r="C18" s="48">
        <v>0.72790509259259262</v>
      </c>
      <c r="D18" s="20" t="s">
        <v>20</v>
      </c>
      <c r="E18" s="56">
        <v>2154</v>
      </c>
      <c r="F18" s="58">
        <v>6.2</v>
      </c>
      <c r="G18" s="20" t="s">
        <v>22</v>
      </c>
      <c r="H18" s="20" t="s">
        <v>23</v>
      </c>
      <c r="M18" s="13"/>
      <c r="Y18" s="13"/>
      <c r="AD18" s="13"/>
    </row>
    <row r="19" spans="2:30" x14ac:dyDescent="0.25">
      <c r="B19" s="20">
        <v>44239</v>
      </c>
      <c r="C19" s="48">
        <v>0.72790509259259262</v>
      </c>
      <c r="D19" s="20" t="s">
        <v>20</v>
      </c>
      <c r="E19" s="56">
        <v>22</v>
      </c>
      <c r="F19" s="58">
        <v>6.2</v>
      </c>
      <c r="G19" s="20" t="s">
        <v>22</v>
      </c>
      <c r="H19" s="20" t="s">
        <v>23</v>
      </c>
      <c r="M19" s="13"/>
      <c r="Y19" s="13"/>
      <c r="AD19" s="13"/>
    </row>
    <row r="20" spans="2:30" x14ac:dyDescent="0.25">
      <c r="B20" s="20">
        <v>44239</v>
      </c>
      <c r="C20" s="48">
        <v>0.72790509259259262</v>
      </c>
      <c r="D20" s="20" t="s">
        <v>20</v>
      </c>
      <c r="E20" s="56">
        <v>1257</v>
      </c>
      <c r="F20" s="58">
        <v>6.2</v>
      </c>
      <c r="G20" s="20" t="s">
        <v>22</v>
      </c>
      <c r="H20" s="20" t="s">
        <v>23</v>
      </c>
      <c r="M20" s="13"/>
      <c r="Y20" s="13"/>
      <c r="AD20" s="13"/>
    </row>
    <row r="21" spans="2:30" x14ac:dyDescent="0.25">
      <c r="B21" s="20">
        <v>44239</v>
      </c>
      <c r="C21" s="21"/>
      <c r="D21" s="20" t="s">
        <v>20</v>
      </c>
      <c r="E21" s="51"/>
      <c r="F21" s="23"/>
      <c r="G21" s="20" t="s">
        <v>22</v>
      </c>
      <c r="H21" s="20" t="s">
        <v>23</v>
      </c>
      <c r="M21" s="13"/>
      <c r="Y21" s="13"/>
      <c r="AD21" s="13"/>
    </row>
    <row r="22" spans="2:30" x14ac:dyDescent="0.25">
      <c r="B22" s="20">
        <v>44239</v>
      </c>
      <c r="C22" s="21"/>
      <c r="D22" s="20" t="s">
        <v>20</v>
      </c>
      <c r="E22" s="51"/>
      <c r="F22" s="23"/>
      <c r="G22" s="20" t="s">
        <v>22</v>
      </c>
      <c r="H22" s="20" t="s">
        <v>23</v>
      </c>
      <c r="M22" s="13"/>
      <c r="Y22" s="13"/>
      <c r="AD22" s="13"/>
    </row>
    <row r="23" spans="2:30" x14ac:dyDescent="0.25">
      <c r="B23" s="20">
        <v>44239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x14ac:dyDescent="0.25">
      <c r="B24" s="20">
        <v>44239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x14ac:dyDescent="0.25">
      <c r="B25" s="20">
        <v>44239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x14ac:dyDescent="0.25">
      <c r="B26" s="20">
        <v>44239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x14ac:dyDescent="0.25">
      <c r="B27" s="20">
        <v>44239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x14ac:dyDescent="0.25">
      <c r="B28" s="20">
        <v>44239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x14ac:dyDescent="0.25">
      <c r="B29" s="20">
        <v>44239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25">
      <c r="B30" s="20">
        <v>44239</v>
      </c>
      <c r="C30" s="30"/>
      <c r="D30" s="20" t="s">
        <v>20</v>
      </c>
      <c r="E30" s="31"/>
      <c r="F30" s="49"/>
      <c r="G30" s="20" t="s">
        <v>22</v>
      </c>
      <c r="H30" s="20" t="s">
        <v>23</v>
      </c>
      <c r="M30" s="13"/>
      <c r="Y30" s="13"/>
      <c r="AD30" s="13"/>
    </row>
    <row r="31" spans="2:30" x14ac:dyDescent="0.25">
      <c r="B31" s="20">
        <v>44239</v>
      </c>
      <c r="C31" s="30"/>
      <c r="D31" s="20" t="s">
        <v>20</v>
      </c>
      <c r="E31" s="31"/>
      <c r="F31" s="49"/>
      <c r="G31" s="20" t="s">
        <v>22</v>
      </c>
      <c r="H31" s="20" t="s">
        <v>23</v>
      </c>
      <c r="M31" s="13"/>
      <c r="Y31" s="13"/>
      <c r="AD31" s="13"/>
    </row>
    <row r="32" spans="2:30" x14ac:dyDescent="0.25">
      <c r="B32" s="20">
        <v>44239</v>
      </c>
      <c r="C32" s="30"/>
      <c r="D32" s="20" t="s">
        <v>20</v>
      </c>
      <c r="E32" s="31"/>
      <c r="F32" s="49"/>
      <c r="G32" s="20" t="s">
        <v>22</v>
      </c>
      <c r="H32" s="20" t="s">
        <v>23</v>
      </c>
    </row>
    <row r="33" spans="1:8" x14ac:dyDescent="0.25">
      <c r="B33" s="20">
        <v>44239</v>
      </c>
      <c r="C33" s="30"/>
      <c r="D33" s="20" t="s">
        <v>20</v>
      </c>
      <c r="E33" s="31"/>
      <c r="F33" s="49"/>
      <c r="G33" s="20" t="s">
        <v>22</v>
      </c>
      <c r="H33" s="20" t="s">
        <v>23</v>
      </c>
    </row>
    <row r="34" spans="1:8" ht="15.75" thickBot="1" x14ac:dyDescent="0.3">
      <c r="B34" s="20">
        <v>44239</v>
      </c>
      <c r="C34" s="34"/>
      <c r="D34" s="20" t="s">
        <v>20</v>
      </c>
      <c r="E34" s="31"/>
      <c r="F34" s="32"/>
      <c r="G34" s="20" t="s">
        <v>22</v>
      </c>
      <c r="H34" s="20" t="s">
        <v>23</v>
      </c>
    </row>
    <row r="35" spans="1:8" ht="15.75" thickBot="1" x14ac:dyDescent="0.3">
      <c r="A35" s="24" t="s">
        <v>34</v>
      </c>
      <c r="B35" s="25"/>
      <c r="C35" s="26"/>
      <c r="D35" s="27" t="s">
        <v>24</v>
      </c>
      <c r="E35" s="28">
        <f>SUM(E2:E34)</f>
        <v>12636</v>
      </c>
      <c r="F35" s="59">
        <v>6.1688999999999998</v>
      </c>
      <c r="G35" s="29" t="s">
        <v>18</v>
      </c>
      <c r="H35" s="29" t="s">
        <v>19</v>
      </c>
    </row>
    <row r="36" spans="1:8" x14ac:dyDescent="0.25">
      <c r="D36" s="11"/>
    </row>
    <row r="37" spans="1:8" x14ac:dyDescent="0.25">
      <c r="D37" s="11"/>
    </row>
    <row r="38" spans="1:8" x14ac:dyDescent="0.25">
      <c r="D38" s="11"/>
    </row>
    <row r="39" spans="1:8" x14ac:dyDescent="0.25">
      <c r="D39" s="11"/>
    </row>
    <row r="40" spans="1:8" x14ac:dyDescent="0.25">
      <c r="D40" s="11"/>
    </row>
    <row r="42" spans="1:8" x14ac:dyDescent="0.25">
      <c r="D42" s="11"/>
    </row>
    <row r="43" spans="1:8" x14ac:dyDescent="0.25">
      <c r="D43" s="11"/>
    </row>
    <row r="44" spans="1:8" x14ac:dyDescent="0.25">
      <c r="D44" s="11"/>
    </row>
    <row r="45" spans="1:8" x14ac:dyDescent="0.25">
      <c r="D45" s="11"/>
    </row>
    <row r="46" spans="1:8" x14ac:dyDescent="0.25">
      <c r="D46" s="11"/>
    </row>
    <row r="47" spans="1:8" x14ac:dyDescent="0.25">
      <c r="D47" s="11"/>
    </row>
    <row r="48" spans="1:8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08.02.2021</vt:lpstr>
      <vt:lpstr>09.02.2021</vt:lpstr>
      <vt:lpstr>10.02.2021</vt:lpstr>
      <vt:lpstr>11.02.2021</vt:lpstr>
      <vt:lpstr>12.02.2021</vt:lpstr>
    </vt:vector>
  </TitlesOfParts>
  <Company>Landesbank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martinja</cp:lastModifiedBy>
  <dcterms:created xsi:type="dcterms:W3CDTF">2018-01-24T12:41:00Z</dcterms:created>
  <dcterms:modified xsi:type="dcterms:W3CDTF">2021-02-15T10:19:06Z</dcterms:modified>
</cp:coreProperties>
</file>