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P Designated Sponsoring\Aktienrückkauf\MLP\"/>
    </mc:Choice>
  </mc:AlternateContent>
  <xr:revisionPtr revIDLastSave="0" documentId="13_ncr:1_{667E9146-2432-43A4-86B8-9D721B2DA1EA}" xr6:coauthVersionLast="45" xr6:coauthVersionMax="45" xr10:uidLastSave="{00000000-0000-0000-0000-000000000000}"/>
  <bookViews>
    <workbookView xWindow="2460" yWindow="825" windowWidth="33705" windowHeight="19065" tabRatio="950" xr2:uid="{00000000-000D-0000-FFFF-FFFF00000000}"/>
  </bookViews>
  <sheets>
    <sheet name="Wochensummen" sheetId="4" r:id="rId1"/>
    <sheet name="Täglich pro Woche" sheetId="5" r:id="rId2"/>
    <sheet name="01.03.2021" sheetId="25" r:id="rId3"/>
    <sheet name="02.03.2021" sheetId="23" r:id="rId4"/>
    <sheet name="03.03.2021" sheetId="26" r:id="rId5"/>
    <sheet name="04.03.2021" sheetId="27" r:id="rId6"/>
    <sheet name="05.03.2021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D15" i="4" l="1"/>
  <c r="D14" i="4"/>
  <c r="D12" i="4" l="1"/>
  <c r="D13" i="4"/>
  <c r="D10" i="4" l="1"/>
  <c r="D11" i="4"/>
  <c r="D9" i="4" l="1"/>
  <c r="E35" i="28" l="1"/>
  <c r="E24" i="27"/>
  <c r="E32" i="26"/>
  <c r="K73" i="25" l="1"/>
  <c r="E49" i="25" l="1"/>
  <c r="E24" i="23" l="1"/>
  <c r="E9" i="4" l="1"/>
  <c r="E10" i="4"/>
  <c r="E11" i="4"/>
  <c r="E12" i="4"/>
  <c r="E13" i="4"/>
  <c r="E14" i="4"/>
  <c r="E15" i="4"/>
  <c r="E16" i="4"/>
  <c r="E17" i="4"/>
  <c r="E18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C20" i="4"/>
  <c r="D3" i="4" l="1"/>
  <c r="E3" i="4" s="1"/>
  <c r="E2" i="4"/>
</calcChain>
</file>

<file path=xl/sharedStrings.xml><?xml version="1.0" encoding="utf-8"?>
<sst xmlns="http://schemas.openxmlformats.org/spreadsheetml/2006/main" count="551" uniqueCount="40">
  <si>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</si>
  <si>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</si>
  <si>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</si>
  <si>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</si>
  <si>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</si>
  <si>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</si>
  <si>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</si>
  <si>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</si>
  <si>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</si>
  <si>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</si>
  <si>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</si>
  <si>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</si>
  <si>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</si>
  <si>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</si>
  <si>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</si>
  <si>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</si>
  <si>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</si>
  <si>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</si>
  <si>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</si>
  <si>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</si>
  <si>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</si>
  <si>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</si>
  <si>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</si>
  <si>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</si>
  <si>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</si>
  <si>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</si>
  <si>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</si>
  <si>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</si>
  <si>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</si>
  <si>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>04.01.2021 - 08.01.2021</t>
  </si>
  <si>
    <t>11.01.2021 - 15.01.2021</t>
  </si>
  <si>
    <t>18.01.2021 - 22.01.2021</t>
  </si>
  <si>
    <t xml:space="preserve">Zeitraum 04.01.2021 bis </t>
  </si>
  <si>
    <t>25.01.2021 - 29.01.2021</t>
  </si>
  <si>
    <t xml:space="preserve">Aktienrückkauf total </t>
  </si>
  <si>
    <t>01.02.2021 - 05.02.2021</t>
  </si>
  <si>
    <t>08.02.2021 - 12.02.2021</t>
  </si>
  <si>
    <t>15.02.2021 - 19.02.2021</t>
  </si>
  <si>
    <t>22.02.2021 - 26.02.2021</t>
  </si>
  <si>
    <t>01.03.2021 - 05.03.2021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</si>
</sst>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167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168" fontId="0" fillId="38" borderId="17" xfId="0" applyNumberFormat="1" applyFill="1" applyBorder="1" applyAlignment="1">
      <alignment horizontal="center"/>
    </xf>
    <xf numFmtId="21" fontId="0" fillId="38" borderId="23" xfId="0" applyNumberFormat="1" applyFill="1" applyBorder="1"/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3" fontId="27" fillId="38" borderId="1" xfId="0" applyNumberFormat="1" applyFont="1" applyFill="1" applyBorder="1" applyAlignment="1">
      <alignment horizontal="center" vertical="center"/>
    </xf>
    <xf numFmtId="14" fontId="0" fillId="38" borderId="26" xfId="0" applyNumberFormat="1" applyFill="1" applyBorder="1" applyAlignment="1">
      <alignment horizontal="center"/>
    </xf>
    <xf numFmtId="14" fontId="1" fillId="38" borderId="27" xfId="0" applyNumberFormat="1" applyFont="1" applyFill="1" applyBorder="1" applyAlignment="1">
      <alignment horizontal="center"/>
    </xf>
    <xf numFmtId="3" fontId="1" fillId="38" borderId="26" xfId="0" applyNumberFormat="1" applyFont="1" applyFill="1" applyBorder="1" applyAlignment="1">
      <alignment horizontal="right"/>
    </xf>
    <xf numFmtId="167" fontId="1" fillId="38" borderId="26" xfId="0" applyNumberFormat="1" applyFont="1" applyFill="1" applyBorder="1" applyAlignment="1">
      <alignment horizontal="center"/>
    </xf>
    <xf numFmtId="0" fontId="1" fillId="38" borderId="27" xfId="0" applyFont="1" applyFill="1" applyBorder="1" applyAlignment="1">
      <alignment horizontal="center"/>
    </xf>
    <xf numFmtId="166" fontId="0" fillId="38" borderId="1" xfId="0" applyNumberFormat="1" applyFill="1" applyBorder="1"/>
    <xf numFmtId="168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center" vertical="center"/>
    </xf>
    <xf numFmtId="14" fontId="0" fillId="38" borderId="28" xfId="0" applyNumberFormat="1" applyFill="1" applyBorder="1" applyAlignment="1">
      <alignment horizontal="center"/>
    </xf>
    <xf numFmtId="21" fontId="27" fillId="38" borderId="23" xfId="0" applyNumberFormat="1" applyFont="1" applyFill="1" applyBorder="1" applyAlignment="1">
      <alignment horizontal="center" vertical="center"/>
    </xf>
    <xf numFmtId="14" fontId="0" fillId="38" borderId="23" xfId="0" applyNumberFormat="1" applyFill="1" applyBorder="1" applyAlignment="1">
      <alignment horizontal="center"/>
    </xf>
    <xf numFmtId="0" fontId="27" fillId="38" borderId="23" xfId="0" applyFont="1" applyFill="1" applyBorder="1" applyAlignment="1">
      <alignment horizontal="center" vertical="center"/>
    </xf>
    <xf numFmtId="14" fontId="1" fillId="38" borderId="3" xfId="0" applyNumberFormat="1" applyFont="1" applyFill="1" applyBorder="1" applyAlignment="1">
      <alignment horizontal="center"/>
    </xf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" xfId="0" builtinId="0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 2" xfId="2" xr:uid="{00000000-0005-0000-0000-000045000000}"/>
    <cellStyle name="Title" xfId="1" builtinId="15" customBuiltin="1"/>
    <cellStyle name="Total 2" xfId="71" xr:uid="{00000000-0005-0000-0000-000047000000}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B29" sqref="B29"/>
    </sheetView>
  </sheetViews>
  <sheetFormatPr defaultColWidth="11.42578125" defaultRowHeight="15" x14ac:dyDescent="0.25"/>
  <cols>
    <col min="1" max="1" width="23.7109375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4" t="s">
        <v>4</v>
      </c>
      <c r="B1" s="4"/>
      <c r="C1" s="5" t="s">
        <v>7</v>
      </c>
      <c r="D1" s="6">
        <v>3400000</v>
      </c>
      <c r="E1" s="7">
        <f>D1/D1</f>
        <v>1</v>
      </c>
    </row>
    <row r="2" spans="1:5" x14ac:dyDescent="0.25">
      <c r="A2" s="4" t="s">
        <v>10</v>
      </c>
      <c r="B2" s="4"/>
      <c r="C2" s="5" t="s">
        <v>11</v>
      </c>
      <c r="D2" s="6">
        <f>D20</f>
        <v>2816031.0879520001</v>
      </c>
      <c r="E2" s="7">
        <f>D2/D1</f>
        <v>0.8282444376329412</v>
      </c>
    </row>
    <row r="3" spans="1:5" x14ac:dyDescent="0.25">
      <c r="A3" s="4" t="s">
        <v>5</v>
      </c>
      <c r="B3" s="4" t="s">
        <v>6</v>
      </c>
      <c r="C3" s="5" t="s">
        <v>12</v>
      </c>
      <c r="D3" s="6">
        <f>D1-D2</f>
        <v>583968.91204799991</v>
      </c>
      <c r="E3" s="7">
        <f>D3/D1</f>
        <v>0.1717555623670588</v>
      </c>
    </row>
    <row r="4" spans="1:5" x14ac:dyDescent="0.25">
      <c r="A4" s="4" t="s">
        <v>9</v>
      </c>
      <c r="B4" s="9">
        <v>109334686</v>
      </c>
      <c r="C4" s="2"/>
      <c r="D4" s="10"/>
      <c r="E4" s="7"/>
    </row>
    <row r="5" spans="1:5" x14ac:dyDescent="0.25">
      <c r="A5" s="4" t="s">
        <v>32</v>
      </c>
      <c r="B5" s="9"/>
    </row>
    <row r="6" spans="1:5" ht="15.75" thickBot="1" x14ac:dyDescent="0.3"/>
    <row r="7" spans="1:5" ht="15.75" thickBot="1" x14ac:dyDescent="0.3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25">
      <c r="A8" s="43" t="s">
        <v>29</v>
      </c>
      <c r="B8" s="36">
        <v>28109</v>
      </c>
      <c r="C8" s="44">
        <v>5.6318510000000002</v>
      </c>
      <c r="D8" s="38">
        <f>B8*C8</f>
        <v>158305.69975900001</v>
      </c>
      <c r="E8" s="45">
        <f t="shared" ref="E8:E18" si="0">B8/$B$4</f>
        <v>2.5709133147371001E-4</v>
      </c>
    </row>
    <row r="9" spans="1:5" s="1" customFormat="1" x14ac:dyDescent="0.25">
      <c r="A9" s="43" t="s">
        <v>30</v>
      </c>
      <c r="B9" s="32">
        <v>32329</v>
      </c>
      <c r="C9" s="57">
        <v>5.6349280000000004</v>
      </c>
      <c r="D9" s="38">
        <f>B9*C9</f>
        <v>182171.58731200002</v>
      </c>
      <c r="E9" s="45">
        <f t="shared" si="0"/>
        <v>2.9568841492808604E-4</v>
      </c>
    </row>
    <row r="10" spans="1:5" s="1" customFormat="1" x14ac:dyDescent="0.25">
      <c r="A10" s="43" t="s">
        <v>31</v>
      </c>
      <c r="B10" s="36">
        <v>34094</v>
      </c>
      <c r="C10" s="44">
        <v>5.569655</v>
      </c>
      <c r="D10" s="38">
        <f t="shared" ref="D10:D16" si="1">B10*C10</f>
        <v>189891.81757000001</v>
      </c>
      <c r="E10" s="45">
        <f t="shared" si="0"/>
        <v>3.1183150788945422E-4</v>
      </c>
    </row>
    <row r="11" spans="1:5" s="1" customFormat="1" x14ac:dyDescent="0.25">
      <c r="A11" s="43" t="s">
        <v>33</v>
      </c>
      <c r="B11" s="36">
        <v>30450</v>
      </c>
      <c r="C11" s="44">
        <v>5.4958970000000003</v>
      </c>
      <c r="D11" s="38">
        <f t="shared" si="1"/>
        <v>167350.06365</v>
      </c>
      <c r="E11" s="45">
        <f t="shared" si="0"/>
        <v>2.7850265193975129E-4</v>
      </c>
    </row>
    <row r="12" spans="1:5" s="1" customFormat="1" x14ac:dyDescent="0.25">
      <c r="A12" s="43" t="s">
        <v>35</v>
      </c>
      <c r="B12" s="32">
        <v>47382</v>
      </c>
      <c r="C12" s="57">
        <v>6.1367919999999998</v>
      </c>
      <c r="D12" s="38">
        <f t="shared" si="1"/>
        <v>290773.47854400001</v>
      </c>
      <c r="E12" s="45">
        <f t="shared" si="0"/>
        <v>4.3336658962920513E-4</v>
      </c>
    </row>
    <row r="13" spans="1:5" s="1" customFormat="1" x14ac:dyDescent="0.25">
      <c r="A13" s="43" t="s">
        <v>36</v>
      </c>
      <c r="B13" s="32">
        <v>57636</v>
      </c>
      <c r="C13" s="57">
        <v>6.1957129999999996</v>
      </c>
      <c r="D13" s="38">
        <f t="shared" si="1"/>
        <v>357096.11446799996</v>
      </c>
      <c r="E13" s="45">
        <f t="shared" si="0"/>
        <v>5.2715201468635491E-4</v>
      </c>
    </row>
    <row r="14" spans="1:5" s="1" customFormat="1" x14ac:dyDescent="0.25">
      <c r="A14" s="43" t="s">
        <v>37</v>
      </c>
      <c r="B14" s="36">
        <v>64739</v>
      </c>
      <c r="C14" s="44">
        <v>6.2517620000000003</v>
      </c>
      <c r="D14" s="38">
        <f t="shared" si="1"/>
        <v>404732.82011800003</v>
      </c>
      <c r="E14" s="45">
        <f t="shared" si="0"/>
        <v>5.921176743490167E-4</v>
      </c>
    </row>
    <row r="15" spans="1:5" s="1" customFormat="1" x14ac:dyDescent="0.25">
      <c r="A15" s="43" t="s">
        <v>38</v>
      </c>
      <c r="B15" s="36">
        <v>80882</v>
      </c>
      <c r="C15" s="44">
        <v>6.3424670000000001</v>
      </c>
      <c r="D15" s="38">
        <f t="shared" si="1"/>
        <v>512991.41589400003</v>
      </c>
      <c r="E15" s="45">
        <f t="shared" si="0"/>
        <v>7.397652379044652E-4</v>
      </c>
    </row>
    <row r="16" spans="1:5" s="1" customFormat="1" x14ac:dyDescent="0.25">
      <c r="A16" s="43" t="s">
        <v>39</v>
      </c>
      <c r="B16" s="36">
        <v>84533</v>
      </c>
      <c r="C16" s="44">
        <v>6.5384890000000002</v>
      </c>
      <c r="D16" s="38">
        <f t="shared" si="1"/>
        <v>552718.09063700004</v>
      </c>
      <c r="E16" s="45">
        <f t="shared" si="0"/>
        <v>7.7315811745231515E-4</v>
      </c>
    </row>
    <row r="17" spans="1:5" s="1" customFormat="1" x14ac:dyDescent="0.25">
      <c r="A17" s="43"/>
      <c r="B17" s="36"/>
      <c r="C17" s="44">
        <v>0</v>
      </c>
      <c r="D17" s="38"/>
      <c r="E17" s="45">
        <f t="shared" si="0"/>
        <v>0</v>
      </c>
    </row>
    <row r="18" spans="1:5" x14ac:dyDescent="0.25">
      <c r="A18" s="43"/>
      <c r="B18" s="36"/>
      <c r="C18" s="44">
        <v>0</v>
      </c>
      <c r="D18" s="38"/>
      <c r="E18" s="45">
        <f t="shared" si="0"/>
        <v>0</v>
      </c>
    </row>
    <row r="19" spans="1:5" ht="15.75" thickBot="1" x14ac:dyDescent="0.3"/>
    <row r="20" spans="1:5" ht="15.75" thickBot="1" x14ac:dyDescent="0.3">
      <c r="A20" s="24" t="s">
        <v>28</v>
      </c>
      <c r="B20" s="28">
        <f>SUM(B8:B18)</f>
        <v>460154</v>
      </c>
      <c r="C20" s="46">
        <f>D20/B20</f>
        <v>6.1197579244166089</v>
      </c>
      <c r="D20" s="47">
        <f>SUM(D8:D18)</f>
        <v>2816031.0879520001</v>
      </c>
      <c r="E20" s="48">
        <f>SUM(E8:E18)</f>
        <v>4.2086735402523589E-3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A21" sqref="A21"/>
    </sheetView>
  </sheetViews>
  <sheetFormatPr defaultColWidth="11.42578125" defaultRowHeight="15" x14ac:dyDescent="0.25"/>
  <cols>
    <col min="1" max="1" width="31.425781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4" t="s">
        <v>4</v>
      </c>
      <c r="B1" s="4"/>
    </row>
    <row r="2" spans="1:4" x14ac:dyDescent="0.25">
      <c r="A2" s="4" t="s">
        <v>10</v>
      </c>
      <c r="B2" s="4"/>
    </row>
    <row r="3" spans="1:4" x14ac:dyDescent="0.25">
      <c r="A3" s="4" t="s">
        <v>5</v>
      </c>
      <c r="B3" s="4" t="s">
        <v>6</v>
      </c>
    </row>
    <row r="4" spans="1:4" x14ac:dyDescent="0.25">
      <c r="A4" s="4" t="s">
        <v>39</v>
      </c>
      <c r="B4" s="3"/>
    </row>
    <row r="7" spans="1:4" x14ac:dyDescent="0.2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25">
      <c r="A8" s="20">
        <v>44256</v>
      </c>
      <c r="B8" s="36">
        <v>18592</v>
      </c>
      <c r="C8" s="37">
        <v>6.3411999999999997</v>
      </c>
      <c r="D8" s="38">
        <f>B8*C8</f>
        <v>117895.5904</v>
      </c>
    </row>
    <row r="9" spans="1:4" s="1" customFormat="1" x14ac:dyDescent="0.25">
      <c r="A9" s="20">
        <v>44257</v>
      </c>
      <c r="B9" s="36">
        <v>17684</v>
      </c>
      <c r="C9" s="37">
        <v>6.3723999999999998</v>
      </c>
      <c r="D9" s="38">
        <f t="shared" ref="D9:D12" si="0">B9*C9</f>
        <v>112689.52159999999</v>
      </c>
    </row>
    <row r="10" spans="1:4" s="1" customFormat="1" x14ac:dyDescent="0.25">
      <c r="A10" s="20">
        <v>44258</v>
      </c>
      <c r="B10" s="36">
        <v>16116</v>
      </c>
      <c r="C10" s="37">
        <v>6.5293000000000001</v>
      </c>
      <c r="D10" s="38">
        <f t="shared" si="0"/>
        <v>105226.1988</v>
      </c>
    </row>
    <row r="11" spans="1:4" s="1" customFormat="1" x14ac:dyDescent="0.25">
      <c r="A11" s="20">
        <v>44259</v>
      </c>
      <c r="B11" s="36">
        <v>15872</v>
      </c>
      <c r="C11" s="37">
        <v>6.7076000000000002</v>
      </c>
      <c r="D11" s="38">
        <f t="shared" si="0"/>
        <v>106463.0272</v>
      </c>
    </row>
    <row r="12" spans="1:4" s="1" customFormat="1" x14ac:dyDescent="0.25">
      <c r="A12" s="20">
        <v>44260</v>
      </c>
      <c r="B12" s="36">
        <v>16269</v>
      </c>
      <c r="C12" s="37">
        <v>6.7885999999999997</v>
      </c>
      <c r="D12" s="38">
        <f t="shared" si="0"/>
        <v>110443.7334</v>
      </c>
    </row>
    <row r="13" spans="1:4" s="1" customFormat="1" x14ac:dyDescent="0.25"/>
    <row r="14" spans="1:4" x14ac:dyDescent="0.25">
      <c r="A14" s="39" t="s">
        <v>27</v>
      </c>
      <c r="B14" s="40">
        <f>SUM(B8:B12)</f>
        <v>84533</v>
      </c>
      <c r="C14" s="41">
        <f>ROUND(D14/B14,8)</f>
        <v>6.5384887699999998</v>
      </c>
      <c r="D14" s="42">
        <f>SUM(D8:D12)</f>
        <v>552718.07140000002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opLeftCell="A13" workbookViewId="0">
      <selection activeCell="K29" sqref="K29"/>
    </sheetView>
  </sheetViews>
  <sheetFormatPr defaultColWidth="11.42578125" defaultRowHeight="15" x14ac:dyDescent="0.25"/>
  <cols>
    <col min="1" max="1" width="32.42578125" bestFit="1" customWidth="1"/>
    <col min="2" max="2" width="15.85546875" customWidth="1"/>
    <col min="3" max="3" width="14.140625" customWidth="1"/>
    <col min="4" max="4" width="20.7109375" customWidth="1"/>
    <col min="5" max="5" width="11.42578125" style="19"/>
  </cols>
  <sheetData>
    <row r="1" spans="2:9" ht="15.75" thickTop="1" x14ac:dyDescent="0.2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25">
      <c r="B2" s="20">
        <v>44256</v>
      </c>
      <c r="C2" s="21">
        <v>0.40104166666666669</v>
      </c>
      <c r="D2" s="20" t="s">
        <v>20</v>
      </c>
      <c r="E2" s="51">
        <v>3000</v>
      </c>
      <c r="F2" s="23">
        <v>6.37</v>
      </c>
      <c r="G2" s="20" t="s">
        <v>22</v>
      </c>
      <c r="H2" s="20" t="s">
        <v>23</v>
      </c>
    </row>
    <row r="3" spans="2:9" x14ac:dyDescent="0.25">
      <c r="B3" s="20">
        <v>44256</v>
      </c>
      <c r="C3" s="21">
        <v>0.47153935185185186</v>
      </c>
      <c r="D3" s="20" t="s">
        <v>20</v>
      </c>
      <c r="E3" s="51">
        <v>1821</v>
      </c>
      <c r="F3" s="23">
        <v>6.35</v>
      </c>
      <c r="G3" s="20" t="s">
        <v>22</v>
      </c>
      <c r="H3" s="20" t="s">
        <v>23</v>
      </c>
      <c r="I3" s="1"/>
    </row>
    <row r="4" spans="2:9" x14ac:dyDescent="0.25">
      <c r="B4" s="20">
        <v>44256</v>
      </c>
      <c r="C4" s="21">
        <v>0.59196759259259257</v>
      </c>
      <c r="D4" s="20" t="s">
        <v>20</v>
      </c>
      <c r="E4" s="51">
        <v>2679</v>
      </c>
      <c r="F4" s="23">
        <v>6.37</v>
      </c>
      <c r="G4" s="20" t="s">
        <v>22</v>
      </c>
      <c r="H4" s="20" t="s">
        <v>23</v>
      </c>
      <c r="I4" s="1"/>
    </row>
    <row r="5" spans="2:9" x14ac:dyDescent="0.25">
      <c r="B5" s="20">
        <v>44256</v>
      </c>
      <c r="C5" s="21">
        <v>0.63939814814814822</v>
      </c>
      <c r="D5" s="20" t="s">
        <v>20</v>
      </c>
      <c r="E5" s="51">
        <v>3500</v>
      </c>
      <c r="F5" s="23">
        <v>6.35</v>
      </c>
      <c r="G5" s="20" t="s">
        <v>22</v>
      </c>
      <c r="H5" s="20" t="s">
        <v>23</v>
      </c>
      <c r="I5" s="1"/>
    </row>
    <row r="6" spans="2:9" x14ac:dyDescent="0.25">
      <c r="B6" s="20">
        <v>44256</v>
      </c>
      <c r="C6" s="21">
        <v>0.67487268518518517</v>
      </c>
      <c r="D6" s="20" t="s">
        <v>20</v>
      </c>
      <c r="E6" s="51">
        <v>205</v>
      </c>
      <c r="F6" s="23">
        <v>6.31</v>
      </c>
      <c r="G6" s="20" t="s">
        <v>22</v>
      </c>
      <c r="H6" s="20" t="s">
        <v>23</v>
      </c>
      <c r="I6" s="1"/>
    </row>
    <row r="7" spans="2:9" x14ac:dyDescent="0.25">
      <c r="B7" s="20">
        <v>44256</v>
      </c>
      <c r="C7" s="21">
        <v>0.67487268518518517</v>
      </c>
      <c r="D7" s="20" t="s">
        <v>20</v>
      </c>
      <c r="E7" s="51">
        <v>332</v>
      </c>
      <c r="F7" s="23">
        <v>6.31</v>
      </c>
      <c r="G7" s="20" t="s">
        <v>22</v>
      </c>
      <c r="H7" s="20" t="s">
        <v>23</v>
      </c>
      <c r="I7" s="1"/>
    </row>
    <row r="8" spans="2:9" x14ac:dyDescent="0.25">
      <c r="B8" s="20">
        <v>44256</v>
      </c>
      <c r="C8" s="21">
        <v>0.67487268518518517</v>
      </c>
      <c r="D8" s="20" t="s">
        <v>20</v>
      </c>
      <c r="E8" s="51">
        <v>107</v>
      </c>
      <c r="F8" s="23">
        <v>6.31</v>
      </c>
      <c r="G8" s="20" t="s">
        <v>22</v>
      </c>
      <c r="H8" s="20" t="s">
        <v>23</v>
      </c>
      <c r="I8" s="1"/>
    </row>
    <row r="9" spans="2:9" x14ac:dyDescent="0.25">
      <c r="B9" s="20">
        <v>44256</v>
      </c>
      <c r="C9" s="21">
        <v>0.67487268518518517</v>
      </c>
      <c r="D9" s="20" t="s">
        <v>20</v>
      </c>
      <c r="E9" s="51">
        <v>47</v>
      </c>
      <c r="F9" s="23">
        <v>6.31</v>
      </c>
      <c r="G9" s="20" t="s">
        <v>22</v>
      </c>
      <c r="H9" s="20" t="s">
        <v>23</v>
      </c>
      <c r="I9" s="1"/>
    </row>
    <row r="10" spans="2:9" s="1" customFormat="1" x14ac:dyDescent="0.25">
      <c r="B10" s="20">
        <v>44256</v>
      </c>
      <c r="C10" s="21">
        <v>0.67487268518518517</v>
      </c>
      <c r="D10" s="20" t="s">
        <v>20</v>
      </c>
      <c r="E10" s="51">
        <v>55</v>
      </c>
      <c r="F10" s="23">
        <v>6.31</v>
      </c>
      <c r="G10" s="20" t="s">
        <v>22</v>
      </c>
      <c r="H10" s="20" t="s">
        <v>23</v>
      </c>
    </row>
    <row r="11" spans="2:9" s="1" customFormat="1" x14ac:dyDescent="0.25">
      <c r="B11" s="20">
        <v>44256</v>
      </c>
      <c r="C11" s="21">
        <v>0.68126157407407406</v>
      </c>
      <c r="D11" s="20" t="s">
        <v>20</v>
      </c>
      <c r="E11" s="51">
        <v>22</v>
      </c>
      <c r="F11" s="23">
        <v>6.31</v>
      </c>
      <c r="G11" s="20" t="s">
        <v>22</v>
      </c>
      <c r="H11" s="20" t="s">
        <v>23</v>
      </c>
    </row>
    <row r="12" spans="2:9" s="1" customFormat="1" x14ac:dyDescent="0.25">
      <c r="B12" s="20">
        <v>44256</v>
      </c>
      <c r="C12" s="21">
        <v>0.68195601851851861</v>
      </c>
      <c r="D12" s="20" t="s">
        <v>20</v>
      </c>
      <c r="E12" s="51">
        <v>73</v>
      </c>
      <c r="F12" s="23">
        <v>6.31</v>
      </c>
      <c r="G12" s="20" t="s">
        <v>22</v>
      </c>
      <c r="H12" s="20" t="s">
        <v>23</v>
      </c>
    </row>
    <row r="13" spans="2:9" s="1" customFormat="1" x14ac:dyDescent="0.25">
      <c r="B13" s="20">
        <v>44256</v>
      </c>
      <c r="C13" s="21">
        <v>0.68928240740740743</v>
      </c>
      <c r="D13" s="20" t="s">
        <v>20</v>
      </c>
      <c r="E13" s="51">
        <v>451</v>
      </c>
      <c r="F13" s="23">
        <v>6.31</v>
      </c>
      <c r="G13" s="20" t="s">
        <v>22</v>
      </c>
      <c r="H13" s="20" t="s">
        <v>23</v>
      </c>
    </row>
    <row r="14" spans="2:9" s="1" customFormat="1" x14ac:dyDescent="0.25">
      <c r="B14" s="20">
        <v>44256</v>
      </c>
      <c r="C14" s="21">
        <v>0.68928240740740743</v>
      </c>
      <c r="D14" s="20" t="s">
        <v>20</v>
      </c>
      <c r="E14" s="51">
        <v>2208</v>
      </c>
      <c r="F14" s="23">
        <v>6.31</v>
      </c>
      <c r="G14" s="20" t="s">
        <v>22</v>
      </c>
      <c r="H14" s="20" t="s">
        <v>23</v>
      </c>
    </row>
    <row r="15" spans="2:9" s="1" customFormat="1" x14ac:dyDescent="0.25">
      <c r="B15" s="20">
        <v>44256</v>
      </c>
      <c r="C15" s="21">
        <v>0.703587962962963</v>
      </c>
      <c r="D15" s="20" t="s">
        <v>20</v>
      </c>
      <c r="E15" s="51">
        <v>500</v>
      </c>
      <c r="F15" s="23">
        <v>6.28</v>
      </c>
      <c r="G15" s="20" t="s">
        <v>22</v>
      </c>
      <c r="H15" s="20" t="s">
        <v>23</v>
      </c>
    </row>
    <row r="16" spans="2:9" s="1" customFormat="1" x14ac:dyDescent="0.25">
      <c r="B16" s="20">
        <v>44256</v>
      </c>
      <c r="C16" s="21">
        <v>0.70890046296296294</v>
      </c>
      <c r="D16" s="20" t="s">
        <v>20</v>
      </c>
      <c r="E16" s="51">
        <v>227</v>
      </c>
      <c r="F16" s="23">
        <v>6.3</v>
      </c>
      <c r="G16" s="20" t="s">
        <v>22</v>
      </c>
      <c r="H16" s="20" t="s">
        <v>23</v>
      </c>
    </row>
    <row r="17" spans="2:8" s="1" customFormat="1" x14ac:dyDescent="0.25">
      <c r="B17" s="20">
        <v>44256</v>
      </c>
      <c r="C17" s="21">
        <v>0.71342592592592602</v>
      </c>
      <c r="D17" s="20" t="s">
        <v>20</v>
      </c>
      <c r="E17" s="51">
        <v>450</v>
      </c>
      <c r="F17" s="23">
        <v>6.31</v>
      </c>
      <c r="G17" s="20" t="s">
        <v>22</v>
      </c>
      <c r="H17" s="20" t="s">
        <v>23</v>
      </c>
    </row>
    <row r="18" spans="2:8" s="1" customFormat="1" x14ac:dyDescent="0.25">
      <c r="B18" s="20">
        <v>44256</v>
      </c>
      <c r="C18" s="21">
        <v>0.71349537037037036</v>
      </c>
      <c r="D18" s="20" t="s">
        <v>20</v>
      </c>
      <c r="E18" s="51">
        <v>1376</v>
      </c>
      <c r="F18" s="23">
        <v>6.32</v>
      </c>
      <c r="G18" s="20" t="s">
        <v>22</v>
      </c>
      <c r="H18" s="20" t="s">
        <v>23</v>
      </c>
    </row>
    <row r="19" spans="2:8" s="1" customFormat="1" x14ac:dyDescent="0.25">
      <c r="B19" s="20">
        <v>44256</v>
      </c>
      <c r="C19" s="21">
        <v>0.71857638888888886</v>
      </c>
      <c r="D19" s="20" t="s">
        <v>20</v>
      </c>
      <c r="E19" s="51">
        <v>1100</v>
      </c>
      <c r="F19" s="23">
        <v>6.33</v>
      </c>
      <c r="G19" s="20" t="s">
        <v>22</v>
      </c>
      <c r="H19" s="20" t="s">
        <v>23</v>
      </c>
    </row>
    <row r="20" spans="2:8" s="1" customFormat="1" x14ac:dyDescent="0.25">
      <c r="B20" s="20">
        <v>44256</v>
      </c>
      <c r="C20" s="21">
        <v>0.71857638888888886</v>
      </c>
      <c r="D20" s="20" t="s">
        <v>20</v>
      </c>
      <c r="E20" s="51">
        <v>212</v>
      </c>
      <c r="F20" s="23">
        <v>6.33</v>
      </c>
      <c r="G20" s="20" t="s">
        <v>22</v>
      </c>
      <c r="H20" s="20" t="s">
        <v>23</v>
      </c>
    </row>
    <row r="21" spans="2:8" s="1" customFormat="1" x14ac:dyDescent="0.25">
      <c r="B21" s="20">
        <v>44256</v>
      </c>
      <c r="C21" s="21">
        <v>0.71857638888888886</v>
      </c>
      <c r="D21" s="20" t="s">
        <v>20</v>
      </c>
      <c r="E21" s="51">
        <v>227</v>
      </c>
      <c r="F21" s="23">
        <v>6.33</v>
      </c>
      <c r="G21" s="20" t="s">
        <v>22</v>
      </c>
      <c r="H21" s="20" t="s">
        <v>23</v>
      </c>
    </row>
    <row r="22" spans="2:8" s="1" customFormat="1" x14ac:dyDescent="0.25">
      <c r="B22" s="20">
        <v>44256</v>
      </c>
      <c r="C22" s="49"/>
      <c r="D22" s="20" t="s">
        <v>20</v>
      </c>
      <c r="E22" s="22"/>
      <c r="F22" s="22"/>
      <c r="G22" s="20" t="s">
        <v>22</v>
      </c>
      <c r="H22" s="20" t="s">
        <v>23</v>
      </c>
    </row>
    <row r="23" spans="2:8" s="1" customFormat="1" x14ac:dyDescent="0.25">
      <c r="B23" s="20">
        <v>44256</v>
      </c>
      <c r="C23" s="49"/>
      <c r="D23" s="20" t="s">
        <v>20</v>
      </c>
      <c r="E23" s="22"/>
      <c r="F23" s="22"/>
      <c r="G23" s="20" t="s">
        <v>22</v>
      </c>
      <c r="H23" s="20" t="s">
        <v>23</v>
      </c>
    </row>
    <row r="24" spans="2:8" s="1" customFormat="1" x14ac:dyDescent="0.25">
      <c r="B24" s="20">
        <v>44256</v>
      </c>
      <c r="C24" s="49"/>
      <c r="D24" s="20" t="s">
        <v>20</v>
      </c>
      <c r="E24" s="22"/>
      <c r="F24" s="22"/>
      <c r="G24" s="20" t="s">
        <v>22</v>
      </c>
      <c r="H24" s="20" t="s">
        <v>23</v>
      </c>
    </row>
    <row r="25" spans="2:8" s="1" customFormat="1" x14ac:dyDescent="0.25">
      <c r="B25" s="20">
        <v>44256</v>
      </c>
      <c r="C25" s="49"/>
      <c r="D25" s="20" t="s">
        <v>20</v>
      </c>
      <c r="E25" s="22"/>
      <c r="F25" s="22"/>
      <c r="G25" s="20" t="s">
        <v>22</v>
      </c>
      <c r="H25" s="20" t="s">
        <v>23</v>
      </c>
    </row>
    <row r="26" spans="2:8" s="1" customFormat="1" x14ac:dyDescent="0.25">
      <c r="B26" s="20">
        <v>44256</v>
      </c>
      <c r="C26" s="49"/>
      <c r="D26" s="20" t="s">
        <v>20</v>
      </c>
      <c r="E26" s="22"/>
      <c r="F26" s="22"/>
      <c r="G26" s="20" t="s">
        <v>22</v>
      </c>
      <c r="H26" s="20" t="s">
        <v>23</v>
      </c>
    </row>
    <row r="27" spans="2:8" s="1" customFormat="1" x14ac:dyDescent="0.25">
      <c r="B27" s="20">
        <v>44256</v>
      </c>
      <c r="C27" s="49"/>
      <c r="D27" s="20" t="s">
        <v>20</v>
      </c>
      <c r="E27" s="22"/>
      <c r="F27" s="22"/>
      <c r="G27" s="20" t="s">
        <v>22</v>
      </c>
      <c r="H27" s="20" t="s">
        <v>23</v>
      </c>
    </row>
    <row r="28" spans="2:8" s="1" customFormat="1" x14ac:dyDescent="0.25">
      <c r="B28" s="20">
        <v>44256</v>
      </c>
      <c r="C28" s="49"/>
      <c r="D28" s="20" t="s">
        <v>20</v>
      </c>
      <c r="E28" s="22"/>
      <c r="F28" s="22"/>
      <c r="G28" s="20" t="s">
        <v>22</v>
      </c>
      <c r="H28" s="20" t="s">
        <v>23</v>
      </c>
    </row>
    <row r="29" spans="2:8" s="1" customFormat="1" x14ac:dyDescent="0.25">
      <c r="B29" s="20">
        <v>44256</v>
      </c>
      <c r="C29" s="49"/>
      <c r="D29" s="20" t="s">
        <v>20</v>
      </c>
      <c r="E29" s="22"/>
      <c r="F29" s="22"/>
      <c r="G29" s="20" t="s">
        <v>22</v>
      </c>
      <c r="H29" s="20" t="s">
        <v>23</v>
      </c>
    </row>
    <row r="30" spans="2:8" s="1" customFormat="1" x14ac:dyDescent="0.25">
      <c r="B30" s="20">
        <v>44256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25">
      <c r="B31" s="20">
        <v>44256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25">
      <c r="B32" s="20">
        <v>44256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2:8" s="1" customFormat="1" x14ac:dyDescent="0.25">
      <c r="B33" s="20">
        <v>44256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2:8" s="1" customFormat="1" x14ac:dyDescent="0.25">
      <c r="B34" s="20">
        <v>44256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2:8" s="1" customFormat="1" x14ac:dyDescent="0.25">
      <c r="B35" s="20">
        <v>44256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2:8" s="1" customFormat="1" x14ac:dyDescent="0.25">
      <c r="B36" s="20">
        <v>44256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2:8" s="1" customFormat="1" x14ac:dyDescent="0.25">
      <c r="B37" s="20">
        <v>44256</v>
      </c>
      <c r="C37" s="21"/>
      <c r="D37" s="20" t="s">
        <v>20</v>
      </c>
      <c r="E37" s="22"/>
      <c r="F37" s="23"/>
      <c r="G37" s="20" t="s">
        <v>22</v>
      </c>
      <c r="H37" s="20" t="s">
        <v>23</v>
      </c>
    </row>
    <row r="38" spans="2:8" s="1" customFormat="1" x14ac:dyDescent="0.25">
      <c r="B38" s="20">
        <v>44256</v>
      </c>
      <c r="C38" s="21"/>
      <c r="D38" s="20" t="s">
        <v>20</v>
      </c>
      <c r="E38" s="22"/>
      <c r="F38" s="23"/>
      <c r="G38" s="20" t="s">
        <v>22</v>
      </c>
      <c r="H38" s="20" t="s">
        <v>23</v>
      </c>
    </row>
    <row r="39" spans="2:8" s="1" customFormat="1" x14ac:dyDescent="0.25">
      <c r="B39" s="20">
        <v>44256</v>
      </c>
      <c r="C39" s="21"/>
      <c r="D39" s="20" t="s">
        <v>20</v>
      </c>
      <c r="E39" s="22"/>
      <c r="F39" s="23"/>
      <c r="G39" s="20" t="s">
        <v>22</v>
      </c>
      <c r="H39" s="20" t="s">
        <v>23</v>
      </c>
    </row>
    <row r="40" spans="2:8" s="1" customFormat="1" x14ac:dyDescent="0.25">
      <c r="B40" s="20">
        <v>44256</v>
      </c>
      <c r="C40" s="21"/>
      <c r="D40" s="20" t="s">
        <v>20</v>
      </c>
      <c r="E40" s="22"/>
      <c r="F40" s="23"/>
      <c r="G40" s="20" t="s">
        <v>22</v>
      </c>
      <c r="H40" s="20" t="s">
        <v>23</v>
      </c>
    </row>
    <row r="41" spans="2:8" s="1" customFormat="1" x14ac:dyDescent="0.25">
      <c r="B41" s="20">
        <v>44256</v>
      </c>
      <c r="C41" s="21"/>
      <c r="D41" s="20" t="s">
        <v>20</v>
      </c>
      <c r="E41" s="22"/>
      <c r="F41" s="23"/>
      <c r="G41" s="20" t="s">
        <v>22</v>
      </c>
      <c r="H41" s="20" t="s">
        <v>23</v>
      </c>
    </row>
    <row r="42" spans="2:8" s="1" customFormat="1" x14ac:dyDescent="0.25">
      <c r="B42" s="20">
        <v>44256</v>
      </c>
      <c r="C42" s="21"/>
      <c r="D42" s="20" t="s">
        <v>20</v>
      </c>
      <c r="E42" s="22"/>
      <c r="F42" s="23"/>
      <c r="G42" s="20" t="s">
        <v>22</v>
      </c>
      <c r="H42" s="20" t="s">
        <v>23</v>
      </c>
    </row>
    <row r="43" spans="2:8" s="1" customFormat="1" x14ac:dyDescent="0.25">
      <c r="B43" s="20">
        <v>44256</v>
      </c>
      <c r="C43" s="21"/>
      <c r="D43" s="20" t="s">
        <v>20</v>
      </c>
      <c r="E43" s="22"/>
      <c r="F43" s="23"/>
      <c r="G43" s="20" t="s">
        <v>22</v>
      </c>
      <c r="H43" s="20" t="s">
        <v>23</v>
      </c>
    </row>
    <row r="44" spans="2:8" s="1" customFormat="1" x14ac:dyDescent="0.25">
      <c r="B44" s="20">
        <v>44256</v>
      </c>
      <c r="C44" s="21"/>
      <c r="D44" s="20" t="s">
        <v>20</v>
      </c>
      <c r="E44" s="22"/>
      <c r="F44" s="23"/>
      <c r="G44" s="20" t="s">
        <v>22</v>
      </c>
      <c r="H44" s="20" t="s">
        <v>23</v>
      </c>
    </row>
    <row r="45" spans="2:8" s="1" customFormat="1" x14ac:dyDescent="0.25">
      <c r="B45" s="20">
        <v>44256</v>
      </c>
      <c r="C45" s="21"/>
      <c r="D45" s="20" t="s">
        <v>20</v>
      </c>
      <c r="E45" s="22"/>
      <c r="F45" s="23"/>
      <c r="G45" s="20" t="s">
        <v>22</v>
      </c>
      <c r="H45" s="20" t="s">
        <v>23</v>
      </c>
    </row>
    <row r="46" spans="2:8" s="1" customFormat="1" x14ac:dyDescent="0.25">
      <c r="B46" s="20">
        <v>44256</v>
      </c>
      <c r="C46" s="21"/>
      <c r="D46" s="20" t="s">
        <v>20</v>
      </c>
      <c r="E46" s="22"/>
      <c r="F46" s="23"/>
      <c r="G46" s="20" t="s">
        <v>22</v>
      </c>
      <c r="H46" s="20" t="s">
        <v>23</v>
      </c>
    </row>
    <row r="47" spans="2:8" s="1" customFormat="1" x14ac:dyDescent="0.25">
      <c r="B47" s="20">
        <v>44256</v>
      </c>
      <c r="C47" s="21"/>
      <c r="D47" s="20" t="s">
        <v>20</v>
      </c>
      <c r="E47" s="22"/>
      <c r="F47" s="23"/>
      <c r="G47" s="20" t="s">
        <v>22</v>
      </c>
      <c r="H47" s="20" t="s">
        <v>23</v>
      </c>
    </row>
    <row r="48" spans="2:8" s="1" customFormat="1" ht="15.75" thickBot="1" x14ac:dyDescent="0.3">
      <c r="B48" s="20">
        <v>44256</v>
      </c>
      <c r="C48" s="21"/>
      <c r="D48" s="20" t="s">
        <v>20</v>
      </c>
      <c r="E48" s="22"/>
      <c r="F48" s="23"/>
      <c r="G48" s="20" t="s">
        <v>22</v>
      </c>
      <c r="H48" s="20" t="s">
        <v>23</v>
      </c>
    </row>
    <row r="49" spans="1:8" ht="15.75" thickBot="1" x14ac:dyDescent="0.3">
      <c r="A49" s="24" t="s">
        <v>34</v>
      </c>
      <c r="B49" s="52"/>
      <c r="C49" s="53"/>
      <c r="D49" s="53" t="s">
        <v>24</v>
      </c>
      <c r="E49" s="54">
        <f>SUM(E2:E48)</f>
        <v>18592</v>
      </c>
      <c r="F49" s="55">
        <v>6.3411999999999997</v>
      </c>
      <c r="G49" s="56" t="s">
        <v>18</v>
      </c>
      <c r="H49" s="56" t="s">
        <v>19</v>
      </c>
    </row>
    <row r="73" spans="11:11" x14ac:dyDescent="0.25">
      <c r="K73" t="e">
        <f>#REF!/#REF!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workbookViewId="0">
      <selection activeCell="M15" sqref="M15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44257</v>
      </c>
      <c r="C2" s="21">
        <v>0.3868287037037037</v>
      </c>
      <c r="D2" s="20" t="s">
        <v>20</v>
      </c>
      <c r="E2" s="51">
        <v>24</v>
      </c>
      <c r="F2" s="58">
        <v>6.33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44257</v>
      </c>
      <c r="C3" s="21">
        <v>0.44694444444444442</v>
      </c>
      <c r="D3" s="20" t="s">
        <v>20</v>
      </c>
      <c r="E3" s="51">
        <v>67</v>
      </c>
      <c r="F3" s="58">
        <v>6.33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44257</v>
      </c>
      <c r="C4" s="21">
        <v>0.51820601851851855</v>
      </c>
      <c r="D4" s="20" t="s">
        <v>20</v>
      </c>
      <c r="E4" s="51">
        <v>799</v>
      </c>
      <c r="F4" s="58">
        <v>6.39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44257</v>
      </c>
      <c r="C5" s="21">
        <v>0.51836805555555554</v>
      </c>
      <c r="D5" s="20" t="s">
        <v>20</v>
      </c>
      <c r="E5" s="51">
        <v>2500</v>
      </c>
      <c r="F5" s="58">
        <v>6.39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44257</v>
      </c>
      <c r="C6" s="21">
        <v>0.5198032407407408</v>
      </c>
      <c r="D6" s="20" t="s">
        <v>20</v>
      </c>
      <c r="E6" s="51">
        <v>701</v>
      </c>
      <c r="F6" s="58">
        <v>6.39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44257</v>
      </c>
      <c r="C7" s="21">
        <v>0.56837962962962962</v>
      </c>
      <c r="D7" s="20" t="s">
        <v>20</v>
      </c>
      <c r="E7" s="51">
        <v>2000</v>
      </c>
      <c r="F7" s="58">
        <v>6.4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44257</v>
      </c>
      <c r="C8" s="21">
        <v>0.56837962962962962</v>
      </c>
      <c r="D8" s="20" t="s">
        <v>20</v>
      </c>
      <c r="E8" s="51">
        <v>129</v>
      </c>
      <c r="F8" s="58">
        <v>6.4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44257</v>
      </c>
      <c r="C9" s="21">
        <v>0.56837962962962962</v>
      </c>
      <c r="D9" s="20" t="s">
        <v>20</v>
      </c>
      <c r="E9" s="51">
        <v>451</v>
      </c>
      <c r="F9" s="58">
        <v>6.4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44257</v>
      </c>
      <c r="C10" s="21">
        <v>0.56837962962962962</v>
      </c>
      <c r="D10" s="20" t="s">
        <v>20</v>
      </c>
      <c r="E10" s="51">
        <v>920</v>
      </c>
      <c r="F10" s="58">
        <v>6.4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44257</v>
      </c>
      <c r="C11" s="21">
        <v>0.66615740740740736</v>
      </c>
      <c r="D11" s="20" t="s">
        <v>20</v>
      </c>
      <c r="E11" s="51">
        <v>3409</v>
      </c>
      <c r="F11" s="58">
        <v>6.35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44257</v>
      </c>
      <c r="C12" s="21">
        <v>0.68248842592592596</v>
      </c>
      <c r="D12" s="20" t="s">
        <v>20</v>
      </c>
      <c r="E12" s="51">
        <v>492</v>
      </c>
      <c r="F12" s="58">
        <v>6.34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44257</v>
      </c>
      <c r="C13" s="21">
        <v>0.68747685185185192</v>
      </c>
      <c r="D13" s="20" t="s">
        <v>20</v>
      </c>
      <c r="E13" s="51">
        <v>545</v>
      </c>
      <c r="F13" s="58">
        <v>6.34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44257</v>
      </c>
      <c r="C14" s="21">
        <v>0.68747685185185192</v>
      </c>
      <c r="D14" s="20" t="s">
        <v>20</v>
      </c>
      <c r="E14" s="51">
        <v>203</v>
      </c>
      <c r="F14" s="58">
        <v>6.34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44257</v>
      </c>
      <c r="C15" s="21">
        <v>0.70171296296296293</v>
      </c>
      <c r="D15" s="20" t="s">
        <v>20</v>
      </c>
      <c r="E15" s="51">
        <v>51</v>
      </c>
      <c r="F15" s="58">
        <v>6.37</v>
      </c>
      <c r="G15" s="20" t="s">
        <v>22</v>
      </c>
      <c r="H15" s="20" t="s">
        <v>23</v>
      </c>
    </row>
    <row r="16" spans="2:30" x14ac:dyDescent="0.25">
      <c r="B16" s="20">
        <v>44257</v>
      </c>
      <c r="C16" s="21">
        <v>0.70207175925925924</v>
      </c>
      <c r="D16" s="20" t="s">
        <v>20</v>
      </c>
      <c r="E16" s="51">
        <v>2449</v>
      </c>
      <c r="F16" s="58">
        <v>6.37</v>
      </c>
      <c r="G16" s="20" t="s">
        <v>22</v>
      </c>
      <c r="H16" s="20" t="s">
        <v>23</v>
      </c>
    </row>
    <row r="17" spans="1:8" x14ac:dyDescent="0.25">
      <c r="B17" s="20">
        <v>44257</v>
      </c>
      <c r="C17" s="21">
        <v>0.70207175925925924</v>
      </c>
      <c r="D17" s="20" t="s">
        <v>20</v>
      </c>
      <c r="E17" s="51">
        <v>374</v>
      </c>
      <c r="F17" s="58">
        <v>6.37</v>
      </c>
      <c r="G17" s="20" t="s">
        <v>22</v>
      </c>
      <c r="H17" s="20" t="s">
        <v>23</v>
      </c>
    </row>
    <row r="18" spans="1:8" x14ac:dyDescent="0.25">
      <c r="B18" s="20">
        <v>44257</v>
      </c>
      <c r="C18" s="21">
        <v>0.70207175925925924</v>
      </c>
      <c r="D18" s="20" t="s">
        <v>20</v>
      </c>
      <c r="E18" s="51">
        <v>643</v>
      </c>
      <c r="F18" s="58">
        <v>6.37</v>
      </c>
      <c r="G18" s="20" t="s">
        <v>22</v>
      </c>
      <c r="H18" s="20" t="s">
        <v>23</v>
      </c>
    </row>
    <row r="19" spans="1:8" x14ac:dyDescent="0.25">
      <c r="B19" s="20">
        <v>44257</v>
      </c>
      <c r="C19" s="21">
        <v>0.70207175925925924</v>
      </c>
      <c r="D19" s="20" t="s">
        <v>20</v>
      </c>
      <c r="E19" s="51">
        <v>243</v>
      </c>
      <c r="F19" s="58">
        <v>6.37</v>
      </c>
      <c r="G19" s="20" t="s">
        <v>22</v>
      </c>
      <c r="H19" s="20" t="s">
        <v>23</v>
      </c>
    </row>
    <row r="20" spans="1:8" x14ac:dyDescent="0.25">
      <c r="B20" s="20">
        <v>44257</v>
      </c>
      <c r="C20" s="21">
        <v>0.70606481481481476</v>
      </c>
      <c r="D20" s="20" t="s">
        <v>20</v>
      </c>
      <c r="E20" s="51">
        <v>1192</v>
      </c>
      <c r="F20" s="58">
        <v>6.35</v>
      </c>
      <c r="G20" s="20" t="s">
        <v>22</v>
      </c>
      <c r="H20" s="20" t="s">
        <v>23</v>
      </c>
    </row>
    <row r="21" spans="1:8" x14ac:dyDescent="0.25">
      <c r="B21" s="20">
        <v>44257</v>
      </c>
      <c r="C21" s="21">
        <v>0.71116898148148155</v>
      </c>
      <c r="D21" s="20" t="s">
        <v>20</v>
      </c>
      <c r="E21" s="51">
        <v>468</v>
      </c>
      <c r="F21" s="58">
        <v>6.35</v>
      </c>
      <c r="G21" s="20" t="s">
        <v>22</v>
      </c>
      <c r="H21" s="20" t="s">
        <v>23</v>
      </c>
    </row>
    <row r="22" spans="1:8" x14ac:dyDescent="0.25">
      <c r="B22" s="20">
        <v>44257</v>
      </c>
      <c r="C22" s="21">
        <v>0.71116898148148155</v>
      </c>
      <c r="D22" s="20" t="s">
        <v>20</v>
      </c>
      <c r="E22" s="51">
        <v>24</v>
      </c>
      <c r="F22" s="58">
        <v>6.35</v>
      </c>
      <c r="G22" s="20" t="s">
        <v>22</v>
      </c>
      <c r="H22" s="20" t="s">
        <v>23</v>
      </c>
    </row>
    <row r="23" spans="1:8" ht="15.75" thickBot="1" x14ac:dyDescent="0.3">
      <c r="B23" s="20">
        <v>44257</v>
      </c>
      <c r="C23" s="35"/>
      <c r="D23" s="20" t="s">
        <v>20</v>
      </c>
      <c r="E23" s="32"/>
      <c r="F23" s="33"/>
      <c r="G23" s="20" t="s">
        <v>22</v>
      </c>
      <c r="H23" s="20" t="s">
        <v>23</v>
      </c>
    </row>
    <row r="24" spans="1:8" ht="15.75" thickBot="1" x14ac:dyDescent="0.3">
      <c r="A24" s="24" t="s">
        <v>34</v>
      </c>
      <c r="B24" s="25"/>
      <c r="C24" s="26"/>
      <c r="D24" s="27" t="s">
        <v>24</v>
      </c>
      <c r="E24" s="28">
        <f>SUM(E2:E23)</f>
        <v>17684</v>
      </c>
      <c r="F24" s="29">
        <v>6.3723999999999998</v>
      </c>
      <c r="G24" s="30" t="s">
        <v>18</v>
      </c>
      <c r="H24" s="30" t="s">
        <v>19</v>
      </c>
    </row>
    <row r="25" spans="1:8" x14ac:dyDescent="0.25">
      <c r="D25" s="11"/>
    </row>
    <row r="26" spans="1:8" x14ac:dyDescent="0.25">
      <c r="D26" s="11"/>
    </row>
    <row r="27" spans="1:8" x14ac:dyDescent="0.25">
      <c r="D27" s="11"/>
    </row>
    <row r="28" spans="1:8" x14ac:dyDescent="0.25">
      <c r="D28" s="11"/>
    </row>
    <row r="29" spans="1:8" x14ac:dyDescent="0.25">
      <c r="D29" s="11"/>
    </row>
    <row r="31" spans="1:8" x14ac:dyDescent="0.25">
      <c r="D31" s="11"/>
    </row>
    <row r="32" spans="1:8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54"/>
  <sheetViews>
    <sheetView workbookViewId="0">
      <selection activeCell="K28" sqref="K28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44258</v>
      </c>
      <c r="C2" s="21">
        <v>0.41174768518518517</v>
      </c>
      <c r="D2" s="20" t="s">
        <v>20</v>
      </c>
      <c r="E2" s="51">
        <v>3500</v>
      </c>
      <c r="F2" s="23">
        <v>6.42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44258</v>
      </c>
      <c r="C3" s="21">
        <v>0.50024305555555559</v>
      </c>
      <c r="D3" s="20" t="s">
        <v>20</v>
      </c>
      <c r="E3" s="51">
        <v>260</v>
      </c>
      <c r="F3" s="23">
        <v>6.4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44258</v>
      </c>
      <c r="C4" s="21">
        <v>0.6817939814814814</v>
      </c>
      <c r="D4" s="20" t="s">
        <v>20</v>
      </c>
      <c r="E4" s="51">
        <v>3500</v>
      </c>
      <c r="F4" s="23">
        <v>6.56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44258</v>
      </c>
      <c r="C5" s="21">
        <v>0.70143518518518511</v>
      </c>
      <c r="D5" s="20" t="s">
        <v>20</v>
      </c>
      <c r="E5" s="51">
        <v>838</v>
      </c>
      <c r="F5" s="23">
        <v>6.58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44258</v>
      </c>
      <c r="C6" s="21">
        <v>0.70143518518518511</v>
      </c>
      <c r="D6" s="20" t="s">
        <v>20</v>
      </c>
      <c r="E6" s="51">
        <v>767</v>
      </c>
      <c r="F6" s="23">
        <v>6.58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44258</v>
      </c>
      <c r="C7" s="21">
        <v>0.70143518518518511</v>
      </c>
      <c r="D7" s="20" t="s">
        <v>20</v>
      </c>
      <c r="E7" s="51">
        <v>60</v>
      </c>
      <c r="F7" s="23">
        <v>6.58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44258</v>
      </c>
      <c r="C8" s="21">
        <v>0.70144675925925926</v>
      </c>
      <c r="D8" s="20" t="s">
        <v>20</v>
      </c>
      <c r="E8" s="51">
        <v>374</v>
      </c>
      <c r="F8" s="23">
        <v>6.58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44258</v>
      </c>
      <c r="C9" s="21">
        <v>0.70144675925925926</v>
      </c>
      <c r="D9" s="20" t="s">
        <v>20</v>
      </c>
      <c r="E9" s="51">
        <v>264</v>
      </c>
      <c r="F9" s="23">
        <v>6.58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44258</v>
      </c>
      <c r="C10" s="21">
        <v>0.70144675925925926</v>
      </c>
      <c r="D10" s="20" t="s">
        <v>20</v>
      </c>
      <c r="E10" s="51">
        <v>197</v>
      </c>
      <c r="F10" s="23">
        <v>6.58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44258</v>
      </c>
      <c r="C11" s="21">
        <v>0.71003472222222219</v>
      </c>
      <c r="D11" s="20" t="s">
        <v>20</v>
      </c>
      <c r="E11" s="51">
        <v>2500</v>
      </c>
      <c r="F11" s="23">
        <v>6.57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44258</v>
      </c>
      <c r="C12" s="21">
        <v>0.72649305555555566</v>
      </c>
      <c r="D12" s="20" t="s">
        <v>20</v>
      </c>
      <c r="E12" s="51">
        <v>2596</v>
      </c>
      <c r="F12" s="23">
        <v>6.55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44258</v>
      </c>
      <c r="C13" s="21">
        <v>0.72856481481481483</v>
      </c>
      <c r="D13" s="20" t="s">
        <v>20</v>
      </c>
      <c r="E13" s="51">
        <v>1260</v>
      </c>
      <c r="F13" s="23">
        <v>6.55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44258</v>
      </c>
      <c r="C14" s="49"/>
      <c r="D14" s="20" t="s">
        <v>20</v>
      </c>
      <c r="E14" s="22"/>
      <c r="F14" s="22"/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44258</v>
      </c>
      <c r="C15" s="49"/>
      <c r="D15" s="20" t="s">
        <v>20</v>
      </c>
      <c r="E15" s="22"/>
      <c r="F15" s="22"/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44258</v>
      </c>
      <c r="C16" s="49"/>
      <c r="D16" s="20" t="s">
        <v>20</v>
      </c>
      <c r="E16" s="22"/>
      <c r="F16" s="22"/>
      <c r="G16" s="20" t="s">
        <v>22</v>
      </c>
      <c r="H16" s="20" t="s">
        <v>23</v>
      </c>
      <c r="M16" s="13"/>
      <c r="Y16" s="13"/>
      <c r="AD16" s="13"/>
    </row>
    <row r="17" spans="1:30" x14ac:dyDescent="0.25">
      <c r="B17" s="20">
        <v>44258</v>
      </c>
      <c r="C17" s="49"/>
      <c r="D17" s="20" t="s">
        <v>20</v>
      </c>
      <c r="E17" s="22"/>
      <c r="F17" s="22"/>
      <c r="G17" s="20" t="s">
        <v>22</v>
      </c>
      <c r="H17" s="20" t="s">
        <v>23</v>
      </c>
      <c r="M17" s="13"/>
      <c r="Y17" s="13"/>
      <c r="AD17" s="13"/>
    </row>
    <row r="18" spans="1:30" x14ac:dyDescent="0.25">
      <c r="B18" s="20">
        <v>44258</v>
      </c>
      <c r="C18" s="49"/>
      <c r="D18" s="20" t="s">
        <v>20</v>
      </c>
      <c r="E18" s="22"/>
      <c r="F18" s="22"/>
      <c r="G18" s="20" t="s">
        <v>22</v>
      </c>
      <c r="H18" s="20" t="s">
        <v>23</v>
      </c>
      <c r="M18" s="13"/>
      <c r="Y18" s="13"/>
      <c r="AD18" s="13"/>
    </row>
    <row r="19" spans="1:30" x14ac:dyDescent="0.25">
      <c r="B19" s="20">
        <v>44258</v>
      </c>
      <c r="C19" s="49"/>
      <c r="D19" s="20" t="s">
        <v>20</v>
      </c>
      <c r="E19" s="22"/>
      <c r="F19" s="22"/>
      <c r="G19" s="20" t="s">
        <v>22</v>
      </c>
      <c r="H19" s="20" t="s">
        <v>23</v>
      </c>
      <c r="M19" s="13"/>
      <c r="Y19" s="13"/>
      <c r="AD19" s="13"/>
    </row>
    <row r="20" spans="1:30" x14ac:dyDescent="0.25">
      <c r="B20" s="20">
        <v>44258</v>
      </c>
      <c r="C20" s="49"/>
      <c r="D20" s="20" t="s">
        <v>20</v>
      </c>
      <c r="E20" s="22"/>
      <c r="F20" s="22"/>
      <c r="G20" s="20" t="s">
        <v>22</v>
      </c>
      <c r="H20" s="20" t="s">
        <v>23</v>
      </c>
      <c r="M20" s="13"/>
      <c r="Y20" s="13"/>
      <c r="AD20" s="13"/>
    </row>
    <row r="21" spans="1:30" x14ac:dyDescent="0.25">
      <c r="B21" s="20">
        <v>44258</v>
      </c>
      <c r="C21" s="49"/>
      <c r="D21" s="20" t="s">
        <v>20</v>
      </c>
      <c r="E21" s="22"/>
      <c r="F21" s="22"/>
      <c r="G21" s="20" t="s">
        <v>22</v>
      </c>
      <c r="H21" s="20" t="s">
        <v>23</v>
      </c>
      <c r="M21" s="13"/>
      <c r="Y21" s="13"/>
      <c r="AD21" s="13"/>
    </row>
    <row r="22" spans="1:30" x14ac:dyDescent="0.25">
      <c r="B22" s="20">
        <v>44258</v>
      </c>
      <c r="C22" s="49"/>
      <c r="D22" s="20" t="s">
        <v>20</v>
      </c>
      <c r="E22" s="22"/>
      <c r="F22" s="22"/>
      <c r="G22" s="20" t="s">
        <v>22</v>
      </c>
      <c r="H22" s="20" t="s">
        <v>23</v>
      </c>
      <c r="M22" s="13"/>
      <c r="Y22" s="13"/>
      <c r="AD22" s="13"/>
    </row>
    <row r="23" spans="1:30" x14ac:dyDescent="0.25">
      <c r="B23" s="20">
        <v>44258</v>
      </c>
      <c r="C23" s="31"/>
      <c r="D23" s="20" t="s">
        <v>20</v>
      </c>
      <c r="E23" s="32"/>
      <c r="F23" s="50"/>
      <c r="G23" s="20" t="s">
        <v>22</v>
      </c>
      <c r="H23" s="20" t="s">
        <v>23</v>
      </c>
    </row>
    <row r="24" spans="1:30" x14ac:dyDescent="0.25">
      <c r="B24" s="20">
        <v>44258</v>
      </c>
      <c r="C24" s="31"/>
      <c r="D24" s="20" t="s">
        <v>20</v>
      </c>
      <c r="E24" s="32"/>
      <c r="F24" s="50"/>
      <c r="G24" s="20" t="s">
        <v>22</v>
      </c>
      <c r="H24" s="20" t="s">
        <v>23</v>
      </c>
    </row>
    <row r="25" spans="1:30" x14ac:dyDescent="0.25">
      <c r="B25" s="20">
        <v>44258</v>
      </c>
      <c r="C25" s="31"/>
      <c r="D25" s="20" t="s">
        <v>20</v>
      </c>
      <c r="E25" s="32"/>
      <c r="F25" s="33"/>
      <c r="G25" s="20" t="s">
        <v>22</v>
      </c>
      <c r="H25" s="20" t="s">
        <v>23</v>
      </c>
    </row>
    <row r="26" spans="1:30" x14ac:dyDescent="0.25">
      <c r="B26" s="20">
        <v>44258</v>
      </c>
      <c r="C26" s="31"/>
      <c r="D26" s="20" t="s">
        <v>20</v>
      </c>
      <c r="E26" s="32"/>
      <c r="F26" s="34"/>
      <c r="G26" s="20" t="s">
        <v>22</v>
      </c>
      <c r="H26" s="20" t="s">
        <v>23</v>
      </c>
    </row>
    <row r="27" spans="1:30" x14ac:dyDescent="0.25">
      <c r="B27" s="20">
        <v>44258</v>
      </c>
      <c r="C27" s="31"/>
      <c r="D27" s="20" t="s">
        <v>20</v>
      </c>
      <c r="E27" s="32"/>
      <c r="F27" s="33"/>
      <c r="G27" s="20" t="s">
        <v>22</v>
      </c>
      <c r="H27" s="20" t="s">
        <v>23</v>
      </c>
    </row>
    <row r="28" spans="1:30" x14ac:dyDescent="0.25">
      <c r="B28" s="20">
        <v>44258</v>
      </c>
      <c r="C28" s="31"/>
      <c r="D28" s="20" t="s">
        <v>20</v>
      </c>
      <c r="E28" s="32"/>
      <c r="F28" s="33"/>
      <c r="G28" s="20" t="s">
        <v>22</v>
      </c>
      <c r="H28" s="20" t="s">
        <v>23</v>
      </c>
    </row>
    <row r="29" spans="1:30" x14ac:dyDescent="0.25">
      <c r="B29" s="20">
        <v>44258</v>
      </c>
      <c r="C29" s="31"/>
      <c r="D29" s="20" t="s">
        <v>20</v>
      </c>
      <c r="E29" s="32"/>
      <c r="F29" s="33"/>
      <c r="G29" s="20" t="s">
        <v>22</v>
      </c>
      <c r="H29" s="20" t="s">
        <v>23</v>
      </c>
    </row>
    <row r="30" spans="1:30" x14ac:dyDescent="0.25">
      <c r="B30" s="20">
        <v>44258</v>
      </c>
      <c r="C30" s="31"/>
      <c r="D30" s="20" t="s">
        <v>20</v>
      </c>
      <c r="E30" s="32"/>
      <c r="F30" s="33"/>
      <c r="G30" s="20" t="s">
        <v>22</v>
      </c>
      <c r="H30" s="20" t="s">
        <v>23</v>
      </c>
    </row>
    <row r="31" spans="1:30" ht="15.75" thickBot="1" x14ac:dyDescent="0.3">
      <c r="B31" s="20">
        <v>44258</v>
      </c>
      <c r="C31" s="35"/>
      <c r="D31" s="20" t="s">
        <v>20</v>
      </c>
      <c r="E31" s="32"/>
      <c r="F31" s="33"/>
      <c r="G31" s="20" t="s">
        <v>22</v>
      </c>
      <c r="H31" s="20" t="s">
        <v>23</v>
      </c>
    </row>
    <row r="32" spans="1:30" ht="15.75" thickBot="1" x14ac:dyDescent="0.3">
      <c r="A32" s="24" t="s">
        <v>34</v>
      </c>
      <c r="B32" s="25"/>
      <c r="C32" s="26"/>
      <c r="D32" s="27" t="s">
        <v>24</v>
      </c>
      <c r="E32" s="28">
        <f>SUM(E2:E31)</f>
        <v>16116</v>
      </c>
      <c r="F32" s="29">
        <v>6.5293000000000001</v>
      </c>
      <c r="G32" s="30" t="s">
        <v>18</v>
      </c>
      <c r="H32" s="30" t="s">
        <v>19</v>
      </c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46"/>
  <sheetViews>
    <sheetView workbookViewId="0">
      <selection activeCell="N26" sqref="N26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44259</v>
      </c>
      <c r="C2" s="21">
        <v>0.3825115740740741</v>
      </c>
      <c r="D2" s="20" t="s">
        <v>20</v>
      </c>
      <c r="E2" s="59">
        <v>800</v>
      </c>
      <c r="F2" s="59">
        <v>6.51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44259</v>
      </c>
      <c r="C3" s="21">
        <v>0.46184027777777775</v>
      </c>
      <c r="D3" s="20" t="s">
        <v>20</v>
      </c>
      <c r="E3" s="59">
        <v>39</v>
      </c>
      <c r="F3" s="59">
        <v>6.51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44259</v>
      </c>
      <c r="C4" s="21">
        <v>0.4776157407407407</v>
      </c>
      <c r="D4" s="20" t="s">
        <v>20</v>
      </c>
      <c r="E4" s="59">
        <v>480</v>
      </c>
      <c r="F4" s="59">
        <v>6.51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44259</v>
      </c>
      <c r="C5" s="21">
        <v>0.4776157407407407</v>
      </c>
      <c r="D5" s="20" t="s">
        <v>20</v>
      </c>
      <c r="E5" s="59">
        <v>38</v>
      </c>
      <c r="F5" s="59">
        <v>6.51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44259</v>
      </c>
      <c r="C6" s="21">
        <v>0.4776157407407407</v>
      </c>
      <c r="D6" s="20" t="s">
        <v>20</v>
      </c>
      <c r="E6" s="59">
        <v>459</v>
      </c>
      <c r="F6" s="59">
        <v>6.51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44259</v>
      </c>
      <c r="C7" s="21">
        <v>0.4776157407407407</v>
      </c>
      <c r="D7" s="20" t="s">
        <v>20</v>
      </c>
      <c r="E7" s="59">
        <v>684</v>
      </c>
      <c r="F7" s="59">
        <v>6.51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44259</v>
      </c>
      <c r="C8" s="21">
        <v>0.66835648148148152</v>
      </c>
      <c r="D8" s="20" t="s">
        <v>20</v>
      </c>
      <c r="E8" s="59">
        <v>1377</v>
      </c>
      <c r="F8" s="59">
        <v>6.75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44259</v>
      </c>
      <c r="C9" s="21">
        <v>0.66835648148148152</v>
      </c>
      <c r="D9" s="20" t="s">
        <v>20</v>
      </c>
      <c r="E9" s="59">
        <v>1318</v>
      </c>
      <c r="F9" s="59">
        <v>6.75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44259</v>
      </c>
      <c r="C10" s="21">
        <v>0.66835648148148152</v>
      </c>
      <c r="D10" s="20" t="s">
        <v>20</v>
      </c>
      <c r="E10" s="59">
        <v>805</v>
      </c>
      <c r="F10" s="59">
        <v>6.75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44259</v>
      </c>
      <c r="C11" s="21">
        <v>0.66857638888888893</v>
      </c>
      <c r="D11" s="20" t="s">
        <v>20</v>
      </c>
      <c r="E11" s="59">
        <v>116</v>
      </c>
      <c r="F11" s="59">
        <v>6.75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44259</v>
      </c>
      <c r="C12" s="21">
        <v>0.66861111111111116</v>
      </c>
      <c r="D12" s="20" t="s">
        <v>20</v>
      </c>
      <c r="E12" s="59">
        <v>2000</v>
      </c>
      <c r="F12" s="59">
        <v>6.75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44259</v>
      </c>
      <c r="C13" s="21">
        <v>0.67027777777777775</v>
      </c>
      <c r="D13" s="20" t="s">
        <v>20</v>
      </c>
      <c r="E13" s="59">
        <v>384</v>
      </c>
      <c r="F13" s="59">
        <v>6.75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44259</v>
      </c>
      <c r="C14" s="21">
        <v>0.69265046296296295</v>
      </c>
      <c r="D14" s="20" t="s">
        <v>20</v>
      </c>
      <c r="E14" s="59">
        <v>3872</v>
      </c>
      <c r="F14" s="59">
        <v>6.74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44259</v>
      </c>
      <c r="C15" s="21">
        <v>0.71800925925925929</v>
      </c>
      <c r="D15" s="20" t="s">
        <v>20</v>
      </c>
      <c r="E15" s="59">
        <v>1193</v>
      </c>
      <c r="F15" s="59">
        <v>6.74</v>
      </c>
      <c r="G15" s="20" t="s">
        <v>22</v>
      </c>
      <c r="H15" s="20" t="s">
        <v>23</v>
      </c>
    </row>
    <row r="16" spans="2:30" x14ac:dyDescent="0.25">
      <c r="B16" s="20">
        <v>44259</v>
      </c>
      <c r="C16" s="21">
        <v>0.71800925925925929</v>
      </c>
      <c r="D16" s="20" t="s">
        <v>20</v>
      </c>
      <c r="E16" s="59">
        <v>11</v>
      </c>
      <c r="F16" s="59">
        <v>6.74</v>
      </c>
      <c r="G16" s="20" t="s">
        <v>22</v>
      </c>
      <c r="H16" s="20" t="s">
        <v>23</v>
      </c>
    </row>
    <row r="17" spans="1:8" x14ac:dyDescent="0.25">
      <c r="B17" s="20">
        <v>44259</v>
      </c>
      <c r="C17" s="21">
        <v>0.72101851851851861</v>
      </c>
      <c r="D17" s="20" t="s">
        <v>20</v>
      </c>
      <c r="E17" s="59">
        <v>178</v>
      </c>
      <c r="F17" s="59">
        <v>6.74</v>
      </c>
      <c r="G17" s="20" t="s">
        <v>22</v>
      </c>
      <c r="H17" s="20" t="s">
        <v>23</v>
      </c>
    </row>
    <row r="18" spans="1:8" x14ac:dyDescent="0.25">
      <c r="B18" s="20">
        <v>44259</v>
      </c>
      <c r="C18" s="21">
        <v>0.7211805555555556</v>
      </c>
      <c r="D18" s="20" t="s">
        <v>20</v>
      </c>
      <c r="E18" s="59">
        <v>900</v>
      </c>
      <c r="F18" s="59">
        <v>6.74</v>
      </c>
      <c r="G18" s="20" t="s">
        <v>22</v>
      </c>
      <c r="H18" s="20" t="s">
        <v>23</v>
      </c>
    </row>
    <row r="19" spans="1:8" x14ac:dyDescent="0.25">
      <c r="B19" s="20">
        <v>44259</v>
      </c>
      <c r="C19" s="21">
        <v>0.7211805555555556</v>
      </c>
      <c r="D19" s="20" t="s">
        <v>20</v>
      </c>
      <c r="E19" s="59">
        <v>83</v>
      </c>
      <c r="F19" s="59">
        <v>6.74</v>
      </c>
      <c r="G19" s="20" t="s">
        <v>22</v>
      </c>
      <c r="H19" s="20" t="s">
        <v>23</v>
      </c>
    </row>
    <row r="20" spans="1:8" x14ac:dyDescent="0.25">
      <c r="B20" s="20">
        <v>44259</v>
      </c>
      <c r="C20" s="21">
        <v>0.7211805555555556</v>
      </c>
      <c r="D20" s="20" t="s">
        <v>20</v>
      </c>
      <c r="E20" s="59">
        <v>80</v>
      </c>
      <c r="F20" s="59">
        <v>6.74</v>
      </c>
      <c r="G20" s="20" t="s">
        <v>22</v>
      </c>
      <c r="H20" s="20" t="s">
        <v>23</v>
      </c>
    </row>
    <row r="21" spans="1:8" x14ac:dyDescent="0.25">
      <c r="B21" s="20">
        <v>44259</v>
      </c>
      <c r="C21" s="21">
        <v>0.7211805555555556</v>
      </c>
      <c r="D21" s="20" t="s">
        <v>20</v>
      </c>
      <c r="E21" s="59">
        <v>403</v>
      </c>
      <c r="F21" s="59">
        <v>6.74</v>
      </c>
      <c r="G21" s="20" t="s">
        <v>22</v>
      </c>
      <c r="H21" s="20" t="s">
        <v>23</v>
      </c>
    </row>
    <row r="22" spans="1:8" x14ac:dyDescent="0.25">
      <c r="B22" s="20">
        <v>44259</v>
      </c>
      <c r="C22" s="21">
        <v>0.7211805555555556</v>
      </c>
      <c r="D22" s="20" t="s">
        <v>20</v>
      </c>
      <c r="E22" s="59">
        <v>319</v>
      </c>
      <c r="F22" s="59">
        <v>6.74</v>
      </c>
      <c r="G22" s="20" t="s">
        <v>22</v>
      </c>
      <c r="H22" s="20" t="s">
        <v>23</v>
      </c>
    </row>
    <row r="23" spans="1:8" ht="15.75" thickBot="1" x14ac:dyDescent="0.3">
      <c r="B23" s="20">
        <v>44259</v>
      </c>
      <c r="C23" s="61">
        <v>0.72163194444444445</v>
      </c>
      <c r="D23" s="62" t="s">
        <v>20</v>
      </c>
      <c r="E23" s="63">
        <v>333</v>
      </c>
      <c r="F23" s="63">
        <v>6.74</v>
      </c>
      <c r="G23" s="20" t="s">
        <v>22</v>
      </c>
      <c r="H23" s="20" t="s">
        <v>23</v>
      </c>
    </row>
    <row r="24" spans="1:8" ht="15.75" thickBot="1" x14ac:dyDescent="0.3">
      <c r="A24" s="24" t="s">
        <v>34</v>
      </c>
      <c r="B24" s="60"/>
      <c r="C24" s="64"/>
      <c r="D24" s="27" t="s">
        <v>24</v>
      </c>
      <c r="E24" s="28">
        <f>SUM(E2:E23)</f>
        <v>15872</v>
      </c>
      <c r="F24" s="29">
        <v>6.7076000000000002</v>
      </c>
      <c r="G24" s="30" t="s">
        <v>18</v>
      </c>
      <c r="H24" s="30" t="s">
        <v>19</v>
      </c>
    </row>
    <row r="25" spans="1:8" x14ac:dyDescent="0.25">
      <c r="D25" s="11"/>
    </row>
    <row r="26" spans="1:8" x14ac:dyDescent="0.25">
      <c r="D26" s="11"/>
    </row>
    <row r="27" spans="1:8" x14ac:dyDescent="0.25">
      <c r="D27" s="11"/>
    </row>
    <row r="28" spans="1:8" x14ac:dyDescent="0.25">
      <c r="D28" s="11"/>
    </row>
    <row r="29" spans="1:8" x14ac:dyDescent="0.25">
      <c r="D29" s="11"/>
    </row>
    <row r="31" spans="1:8" x14ac:dyDescent="0.25">
      <c r="D31" s="11"/>
    </row>
    <row r="32" spans="1:8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workbookViewId="0">
      <selection activeCell="N21" sqref="N21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44260</v>
      </c>
      <c r="C2" s="21">
        <v>0.38898148148148143</v>
      </c>
      <c r="D2" s="20" t="s">
        <v>20</v>
      </c>
      <c r="E2" s="51">
        <v>358</v>
      </c>
      <c r="F2" s="23">
        <v>6.6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44260</v>
      </c>
      <c r="C3" s="21">
        <v>0.4602430555555555</v>
      </c>
      <c r="D3" s="20" t="s">
        <v>20</v>
      </c>
      <c r="E3" s="51">
        <v>167</v>
      </c>
      <c r="F3" s="23">
        <v>6.71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44260</v>
      </c>
      <c r="C4" s="21">
        <v>0.47439814814814812</v>
      </c>
      <c r="D4" s="20" t="s">
        <v>20</v>
      </c>
      <c r="E4" s="51">
        <v>50</v>
      </c>
      <c r="F4" s="23">
        <v>6.71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44260</v>
      </c>
      <c r="C5" s="21">
        <v>0.53276620370370364</v>
      </c>
      <c r="D5" s="20" t="s">
        <v>20</v>
      </c>
      <c r="E5" s="51">
        <v>923</v>
      </c>
      <c r="F5" s="23">
        <v>6.78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44260</v>
      </c>
      <c r="C6" s="21">
        <v>0.53276620370370364</v>
      </c>
      <c r="D6" s="20" t="s">
        <v>20</v>
      </c>
      <c r="E6" s="51">
        <v>867</v>
      </c>
      <c r="F6" s="23">
        <v>6.78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44260</v>
      </c>
      <c r="C7" s="21">
        <v>0.53277777777777779</v>
      </c>
      <c r="D7" s="20" t="s">
        <v>20</v>
      </c>
      <c r="E7" s="51">
        <v>447</v>
      </c>
      <c r="F7" s="23">
        <v>6.78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44260</v>
      </c>
      <c r="C8" s="21">
        <v>0.53490740740740739</v>
      </c>
      <c r="D8" s="20" t="s">
        <v>20</v>
      </c>
      <c r="E8" s="51">
        <v>763</v>
      </c>
      <c r="F8" s="23">
        <v>6.78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44260</v>
      </c>
      <c r="C9" s="21">
        <v>0.58909722222222227</v>
      </c>
      <c r="D9" s="20" t="s">
        <v>20</v>
      </c>
      <c r="E9" s="51">
        <v>262</v>
      </c>
      <c r="F9" s="23">
        <v>6.82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44260</v>
      </c>
      <c r="C10" s="21">
        <v>0.58912037037037035</v>
      </c>
      <c r="D10" s="20" t="s">
        <v>20</v>
      </c>
      <c r="E10" s="51">
        <v>400</v>
      </c>
      <c r="F10" s="23">
        <v>6.82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44260</v>
      </c>
      <c r="C11" s="21">
        <v>0.58912037037037035</v>
      </c>
      <c r="D11" s="20" t="s">
        <v>20</v>
      </c>
      <c r="E11" s="51">
        <v>2838</v>
      </c>
      <c r="F11" s="23">
        <v>6.82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44260</v>
      </c>
      <c r="C12" s="21">
        <v>0.59875</v>
      </c>
      <c r="D12" s="20" t="s">
        <v>20</v>
      </c>
      <c r="E12" s="51">
        <v>175</v>
      </c>
      <c r="F12" s="23">
        <v>6.79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44260</v>
      </c>
      <c r="C13" s="21">
        <v>0.59875</v>
      </c>
      <c r="D13" s="20" t="s">
        <v>20</v>
      </c>
      <c r="E13" s="51">
        <v>3594</v>
      </c>
      <c r="F13" s="23">
        <v>6.79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44260</v>
      </c>
      <c r="C14" s="21">
        <v>0.70797453703703705</v>
      </c>
      <c r="D14" s="20" t="s">
        <v>20</v>
      </c>
      <c r="E14" s="51">
        <v>3283</v>
      </c>
      <c r="F14" s="23">
        <v>6.79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44260</v>
      </c>
      <c r="C15" s="21">
        <v>0.70815972222222223</v>
      </c>
      <c r="D15" s="20" t="s">
        <v>20</v>
      </c>
      <c r="E15" s="51">
        <v>468</v>
      </c>
      <c r="F15" s="23">
        <v>6.78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44260</v>
      </c>
      <c r="C16" s="21">
        <v>0.70815972222222223</v>
      </c>
      <c r="D16" s="20" t="s">
        <v>20</v>
      </c>
      <c r="E16" s="51">
        <v>91</v>
      </c>
      <c r="F16" s="23">
        <v>6.78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44260</v>
      </c>
      <c r="C17" s="21">
        <v>0.70832175925925922</v>
      </c>
      <c r="D17" s="20" t="s">
        <v>20</v>
      </c>
      <c r="E17" s="51">
        <v>322</v>
      </c>
      <c r="F17" s="23">
        <v>6.78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44260</v>
      </c>
      <c r="C18" s="21">
        <v>0.70865740740740746</v>
      </c>
      <c r="D18" s="20" t="s">
        <v>20</v>
      </c>
      <c r="E18" s="51">
        <v>421</v>
      </c>
      <c r="F18" s="23">
        <v>6.78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44260</v>
      </c>
      <c r="C19" s="21">
        <v>0.70866898148148139</v>
      </c>
      <c r="D19" s="20" t="s">
        <v>20</v>
      </c>
      <c r="E19" s="51">
        <v>50</v>
      </c>
      <c r="F19" s="23">
        <v>6.78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44260</v>
      </c>
      <c r="C20" s="21">
        <v>0.71128472222222217</v>
      </c>
      <c r="D20" s="20" t="s">
        <v>20</v>
      </c>
      <c r="E20" s="51">
        <v>322</v>
      </c>
      <c r="F20" s="23">
        <v>6.78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44260</v>
      </c>
      <c r="C21" s="21">
        <v>0.7133680555555556</v>
      </c>
      <c r="D21" s="20" t="s">
        <v>20</v>
      </c>
      <c r="E21" s="51">
        <v>468</v>
      </c>
      <c r="F21" s="23">
        <v>6.8</v>
      </c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44260</v>
      </c>
      <c r="C22" s="21"/>
      <c r="D22" s="20" t="s">
        <v>20</v>
      </c>
      <c r="E22" s="51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44260</v>
      </c>
      <c r="C23" s="21"/>
      <c r="D23" s="20" t="s">
        <v>20</v>
      </c>
      <c r="E23" s="51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44260</v>
      </c>
      <c r="C24" s="21"/>
      <c r="D24" s="20" t="s">
        <v>20</v>
      </c>
      <c r="E24" s="51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44260</v>
      </c>
      <c r="C25" s="21"/>
      <c r="D25" s="20" t="s">
        <v>20</v>
      </c>
      <c r="E25" s="51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44260</v>
      </c>
      <c r="C26" s="21"/>
      <c r="D26" s="20" t="s">
        <v>20</v>
      </c>
      <c r="E26" s="51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44260</v>
      </c>
      <c r="C27" s="21"/>
      <c r="D27" s="20" t="s">
        <v>20</v>
      </c>
      <c r="E27" s="51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44260</v>
      </c>
      <c r="C28" s="21"/>
      <c r="D28" s="20" t="s">
        <v>20</v>
      </c>
      <c r="E28" s="51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44260</v>
      </c>
      <c r="C29" s="21"/>
      <c r="D29" s="20" t="s">
        <v>20</v>
      </c>
      <c r="E29" s="51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44260</v>
      </c>
      <c r="C30" s="31"/>
      <c r="D30" s="20" t="s">
        <v>20</v>
      </c>
      <c r="E30" s="32"/>
      <c r="F30" s="50"/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44260</v>
      </c>
      <c r="C31" s="31"/>
      <c r="D31" s="20" t="s">
        <v>20</v>
      </c>
      <c r="E31" s="32"/>
      <c r="F31" s="50"/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44260</v>
      </c>
      <c r="C32" s="31"/>
      <c r="D32" s="20" t="s">
        <v>20</v>
      </c>
      <c r="E32" s="32"/>
      <c r="F32" s="50"/>
      <c r="G32" s="20" t="s">
        <v>22</v>
      </c>
      <c r="H32" s="20" t="s">
        <v>23</v>
      </c>
    </row>
    <row r="33" spans="1:8" x14ac:dyDescent="0.25">
      <c r="B33" s="20">
        <v>44260</v>
      </c>
      <c r="C33" s="31"/>
      <c r="D33" s="20" t="s">
        <v>20</v>
      </c>
      <c r="E33" s="32"/>
      <c r="F33" s="50"/>
      <c r="G33" s="20" t="s">
        <v>22</v>
      </c>
      <c r="H33" s="20" t="s">
        <v>23</v>
      </c>
    </row>
    <row r="34" spans="1:8" ht="15.75" thickBot="1" x14ac:dyDescent="0.3">
      <c r="B34" s="20">
        <v>44260</v>
      </c>
      <c r="C34" s="35"/>
      <c r="D34" s="20" t="s">
        <v>20</v>
      </c>
      <c r="E34" s="32"/>
      <c r="F34" s="33"/>
      <c r="G34" s="20" t="s">
        <v>22</v>
      </c>
      <c r="H34" s="20" t="s">
        <v>23</v>
      </c>
    </row>
    <row r="35" spans="1:8" ht="15.75" thickBot="1" x14ac:dyDescent="0.3">
      <c r="A35" s="24" t="s">
        <v>34</v>
      </c>
      <c r="B35" s="25"/>
      <c r="C35" s="26"/>
      <c r="D35" s="27" t="s">
        <v>24</v>
      </c>
      <c r="E35" s="28">
        <f>SUM(E2:E34)</f>
        <v>16269</v>
      </c>
      <c r="F35" s="29">
        <v>6.7885999999999997</v>
      </c>
      <c r="G35" s="30" t="s">
        <v>18</v>
      </c>
      <c r="H35" s="30" t="s">
        <v>19</v>
      </c>
    </row>
    <row r="36" spans="1:8" x14ac:dyDescent="0.25">
      <c r="D36" s="11"/>
    </row>
    <row r="37" spans="1:8" x14ac:dyDescent="0.25">
      <c r="D37" s="11"/>
    </row>
    <row r="38" spans="1:8" x14ac:dyDescent="0.25">
      <c r="D38" s="11"/>
    </row>
    <row r="39" spans="1:8" x14ac:dyDescent="0.25">
      <c r="D39" s="11"/>
    </row>
    <row r="40" spans="1:8" x14ac:dyDescent="0.25">
      <c r="D40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5" spans="1:8" x14ac:dyDescent="0.25">
      <c r="D45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01.03.2021</vt:lpstr>
      <vt:lpstr>02.03.2021</vt:lpstr>
      <vt:lpstr>03.03.2021</vt:lpstr>
      <vt:lpstr>04.03.2021</vt:lpstr>
      <vt:lpstr>05.03.2021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martinja</cp:lastModifiedBy>
  <dcterms:created xsi:type="dcterms:W3CDTF">2018-01-24T12:41:00Z</dcterms:created>
  <dcterms:modified xsi:type="dcterms:W3CDTF">2021-03-08T08:49:50Z</dcterms:modified>
</cp:coreProperties>
</file>