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lp-se.net\dfs_01\Kommunikation\InvestorRelations\IR 2025\Projekte_Aktienrückkauf Q1 2025\IR_1_Veröffentlichungen\02_Aktienrückkäufe\03_Homepage\20250214\"/>
    </mc:Choice>
  </mc:AlternateContent>
  <xr:revisionPtr revIDLastSave="0" documentId="13_ncr:1_{18AD109C-7AE5-4CFC-9E7F-982CE6D4AB50}" xr6:coauthVersionLast="47" xr6:coauthVersionMax="47" xr10:uidLastSave="{00000000-0000-0000-0000-000000000000}"/>
  <bookViews>
    <workbookView xWindow="28680" yWindow="-120" windowWidth="38640" windowHeight="21240" tabRatio="950" xr2:uid="{00000000-000D-0000-FFFF-FFFF00000000}"/>
  </bookViews>
  <sheets>
    <sheet name="Weekly totals" sheetId="4" r:id="rId1"/>
    <sheet name="Daily per week" sheetId="5" r:id="rId2"/>
    <sheet name="10 February 2025" sheetId="25" r:id="rId3"/>
    <sheet name="11 February 2025" sheetId="23" r:id="rId4"/>
    <sheet name="12 February 2025" sheetId="26" r:id="rId5"/>
    <sheet name="13 February 2025" sheetId="2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4" l="1"/>
  <c r="D20" i="4"/>
  <c r="C20" i="4"/>
  <c r="B20" i="4"/>
  <c r="D12" i="5" l="1"/>
  <c r="D17" i="4"/>
  <c r="D16" i="4" l="1"/>
  <c r="D15" i="4" l="1"/>
  <c r="D14" i="4"/>
  <c r="D12" i="4" l="1"/>
  <c r="D13" i="4"/>
  <c r="D10" i="4" l="1"/>
  <c r="D11" i="4"/>
  <c r="D9" i="4" l="1"/>
  <c r="E49" i="27" l="1"/>
  <c r="E46" i="26"/>
  <c r="K73" i="25" l="1"/>
  <c r="E49" i="25" l="1"/>
  <c r="E49" i="23" l="1"/>
  <c r="E9" i="4" l="1"/>
  <c r="E10" i="4"/>
  <c r="E11" i="4"/>
  <c r="E12" i="4"/>
  <c r="E13" i="4"/>
  <c r="E14" i="4"/>
  <c r="E15" i="4"/>
  <c r="E16" i="4"/>
  <c r="E17" i="4"/>
  <c r="E8" i="4" l="1"/>
  <c r="D9" i="5" l="1"/>
  <c r="D10" i="5"/>
  <c r="D11" i="5"/>
  <c r="D8" i="5"/>
  <c r="B14" i="5" l="1"/>
  <c r="D14" i="5" l="1"/>
  <c r="E1" i="4"/>
  <c r="C14" i="5" l="1"/>
  <c r="D8" i="4"/>
  <c r="D2" i="4" l="1"/>
  <c r="E2" i="4" s="1"/>
  <c r="D3" i="4" l="1"/>
  <c r="E3" i="4" s="1"/>
</calcChain>
</file>

<file path=xl/sharedStrings.xml><?xml version="1.0" encoding="utf-8"?>
<sst xmlns="http://schemas.openxmlformats.org/spreadsheetml/2006/main" count="820" uniqueCount="42">
  <si>
    <t>ISIN:</t>
  </si>
  <si>
    <t>DE0006569908</t>
  </si>
  <si>
    <t>MLP SE</t>
  </si>
  <si>
    <t>EURO</t>
  </si>
  <si>
    <t>XETRA</t>
  </si>
  <si>
    <t>Euro</t>
  </si>
  <si>
    <t>Xetra</t>
  </si>
  <si>
    <t>Share buyback:</t>
  </si>
  <si>
    <t>Date (week)</t>
  </si>
  <si>
    <t>Shares repurchased (units)</t>
  </si>
  <si>
    <t>Average price (in EURO)</t>
  </si>
  <si>
    <t>date</t>
  </si>
  <si>
    <t>Weekly total:</t>
  </si>
  <si>
    <t>Trade date</t>
  </si>
  <si>
    <t>Trading time</t>
  </si>
  <si>
    <t>Quantity</t>
  </si>
  <si>
    <t>Course</t>
  </si>
  <si>
    <t>Currency</t>
  </si>
  <si>
    <t>Market</t>
  </si>
  <si>
    <t>Total share buyback</t>
  </si>
  <si>
    <t>Total value (in EURO)</t>
  </si>
  <si>
    <t>open balance in EUR:</t>
  </si>
  <si>
    <t>Total Amount to purchase (up to)</t>
  </si>
  <si>
    <t>Share capital (stocks)</t>
  </si>
  <si>
    <t>Summarized in total:</t>
  </si>
  <si>
    <t xml:space="preserve">Stake of the total share capital  </t>
  </si>
  <si>
    <t>repurchased up to now in EUR:</t>
  </si>
  <si>
    <t>Purchase(P)/Sale(S)</t>
  </si>
  <si>
    <t>Purchase</t>
  </si>
  <si>
    <t>P</t>
  </si>
  <si>
    <t>6 January 2025 to 10 January 2025</t>
  </si>
  <si>
    <t>2 January 2025 to 3 January 2025</t>
  </si>
  <si>
    <t>13 January 2025 to 17 January 2025</t>
  </si>
  <si>
    <t>20 January 2025 to 24 January 2025</t>
  </si>
  <si>
    <t>27 January 2025 to 31 January 2025</t>
  </si>
  <si>
    <t>3 February 2025 to 7 February 2025</t>
  </si>
  <si>
    <t>10 February 2025</t>
  </si>
  <si>
    <t>11 February 2025</t>
  </si>
  <si>
    <t>12 February 2025</t>
  </si>
  <si>
    <t>13 February 2025</t>
  </si>
  <si>
    <t>10 February 2025 to 13 February 2025</t>
  </si>
  <si>
    <t>Period 2 January 2025 to 13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</si>
</sst>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#,##0.000000"/>
    <numFmt numFmtId="167" formatCode="0.000"/>
    <numFmt numFmtId="168" formatCode="#,##0.00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3" fillId="0" borderId="0" applyNumberFormat="0" applyFill="0" applyBorder="0" applyAlignment="0" applyProtection="0"/>
    <xf numFmtId="0" fontId="18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19" fillId="0" borderId="13" applyNumberFormat="0" applyFill="0" applyAlignment="0" applyProtection="0"/>
    <xf numFmtId="43" fontId="21" fillId="0" borderId="0" applyFont="0" applyFill="0" applyBorder="0" applyAlignment="0" applyProtection="0"/>
    <xf numFmtId="0" fontId="19" fillId="34" borderId="14" applyNumberFormat="0" applyAlignment="0"/>
    <xf numFmtId="0" fontId="19" fillId="34" borderId="15" applyNumberFormat="0" applyAlignment="0"/>
    <xf numFmtId="0" fontId="20" fillId="35" borderId="0" applyNumberFormat="0" applyAlignment="0">
      <alignment wrapText="1"/>
    </xf>
    <xf numFmtId="0" fontId="19" fillId="34" borderId="16" applyNumberFormat="0" applyAlignment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36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8" fillId="4" borderId="0" applyNumberFormat="0" applyBorder="0" applyAlignment="0" applyProtection="0"/>
    <xf numFmtId="0" fontId="12" fillId="7" borderId="7" applyNumberFormat="0" applyAlignment="0" applyProtection="0"/>
    <xf numFmtId="0" fontId="14" fillId="8" borderId="10" applyNumberFormat="0" applyAlignment="0" applyProtection="0"/>
    <xf numFmtId="0" fontId="1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10" fillId="6" borderId="7" applyNumberFormat="0" applyAlignment="0" applyProtection="0"/>
    <xf numFmtId="0" fontId="13" fillId="0" borderId="9" applyNumberFormat="0" applyFill="0" applyAlignment="0" applyProtection="0"/>
    <xf numFmtId="0" fontId="9" fillId="5" borderId="0" applyNumberFormat="0" applyBorder="0" applyAlignment="0" applyProtection="0"/>
    <xf numFmtId="0" fontId="2" fillId="9" borderId="11" applyNumberFormat="0" applyFont="0" applyAlignment="0" applyProtection="0"/>
    <xf numFmtId="0" fontId="11" fillId="7" borderId="8" applyNumberFormat="0" applyAlignment="0" applyProtection="0"/>
    <xf numFmtId="0" fontId="1" fillId="0" borderId="12" applyNumberFormat="0" applyFill="0" applyAlignment="0" applyProtection="0"/>
    <xf numFmtId="0" fontId="15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/>
    <xf numFmtId="0" fontId="0" fillId="2" borderId="1" xfId="0" applyFill="1" applyBorder="1"/>
    <xf numFmtId="14" fontId="1" fillId="37" borderId="0" xfId="0" applyNumberFormat="1" applyFont="1" applyFill="1"/>
    <xf numFmtId="0" fontId="1" fillId="37" borderId="0" xfId="0" applyFont="1" applyFill="1"/>
    <xf numFmtId="0" fontId="0" fillId="2" borderId="17" xfId="0" applyFill="1" applyBorder="1"/>
    <xf numFmtId="165" fontId="0" fillId="2" borderId="1" xfId="0" applyNumberFormat="1" applyFill="1" applyBorder="1"/>
    <xf numFmtId="10" fontId="0" fillId="2" borderId="1" xfId="0" applyNumberFormat="1" applyFill="1" applyBorder="1"/>
    <xf numFmtId="3" fontId="1" fillId="37" borderId="0" xfId="0" applyNumberFormat="1" applyFont="1" applyFill="1" applyAlignment="1">
      <alignment horizontal="left"/>
    </xf>
    <xf numFmtId="3" fontId="0" fillId="2" borderId="1" xfId="0" applyNumberForma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2" fontId="0" fillId="0" borderId="0" xfId="0" applyNumberFormat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1" xfId="0" applyFill="1" applyBorder="1" applyAlignment="1">
      <alignment horizontal="right"/>
    </xf>
    <xf numFmtId="0" fontId="0" fillId="0" borderId="0" xfId="0" applyAlignment="1">
      <alignment horizontal="right"/>
    </xf>
    <xf numFmtId="14" fontId="0" fillId="38" borderId="1" xfId="0" applyNumberForma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center" vertical="center"/>
    </xf>
    <xf numFmtId="0" fontId="27" fillId="38" borderId="1" xfId="0" applyFont="1" applyFill="1" applyBorder="1" applyAlignment="1">
      <alignment horizontal="right" vertical="center"/>
    </xf>
    <xf numFmtId="168" fontId="27" fillId="38" borderId="1" xfId="0" applyNumberFormat="1" applyFont="1" applyFill="1" applyBorder="1" applyAlignment="1">
      <alignment horizontal="center" vertical="center"/>
    </xf>
    <xf numFmtId="0" fontId="1" fillId="38" borderId="3" xfId="0" applyFont="1" applyFill="1" applyBorder="1"/>
    <xf numFmtId="14" fontId="0" fillId="38" borderId="24" xfId="0" applyNumberFormat="1" applyFill="1" applyBorder="1" applyAlignment="1">
      <alignment horizontal="center"/>
    </xf>
    <xf numFmtId="14" fontId="1" fillId="38" borderId="25" xfId="0" applyNumberFormat="1" applyFont="1" applyFill="1" applyBorder="1" applyAlignment="1">
      <alignment horizontal="center"/>
    </xf>
    <xf numFmtId="14" fontId="1" fillId="38" borderId="18" xfId="0" applyNumberFormat="1" applyFon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center"/>
    </xf>
    <xf numFmtId="0" fontId="1" fillId="38" borderId="18" xfId="0" applyFont="1" applyFill="1" applyBorder="1" applyAlignment="1">
      <alignment horizontal="center"/>
    </xf>
    <xf numFmtId="21" fontId="0" fillId="38" borderId="1" xfId="0" applyNumberFormat="1" applyFill="1" applyBorder="1"/>
    <xf numFmtId="3" fontId="0" fillId="38" borderId="1" xfId="0" applyNumberFormat="1" applyFill="1" applyBorder="1" applyAlignment="1">
      <alignment horizontal="center"/>
    </xf>
    <xf numFmtId="167" fontId="0" fillId="38" borderId="1" xfId="0" applyNumberFormat="1" applyFill="1" applyBorder="1" applyAlignment="1">
      <alignment horizontal="center"/>
    </xf>
    <xf numFmtId="167" fontId="0" fillId="38" borderId="17" xfId="0" applyNumberFormat="1" applyFill="1" applyBorder="1" applyAlignment="1">
      <alignment horizontal="center"/>
    </xf>
    <xf numFmtId="21" fontId="0" fillId="38" borderId="23" xfId="0" applyNumberFormat="1" applyFill="1" applyBorder="1"/>
    <xf numFmtId="3" fontId="0" fillId="38" borderId="1" xfId="0" applyNumberFormat="1" applyFont="1" applyFill="1" applyBorder="1" applyAlignment="1">
      <alignment horizontal="center"/>
    </xf>
    <xf numFmtId="4" fontId="0" fillId="38" borderId="1" xfId="0" applyNumberFormat="1" applyFont="1" applyFill="1" applyBorder="1"/>
    <xf numFmtId="14" fontId="1" fillId="38" borderId="1" xfId="0" applyNumberFormat="1" applyFont="1" applyFill="1" applyBorder="1" applyAlignment="1">
      <alignment horizontal="center"/>
    </xf>
    <xf numFmtId="3" fontId="1" fillId="38" borderId="1" xfId="0" applyNumberFormat="1" applyFont="1" applyFill="1" applyBorder="1" applyAlignment="1">
      <alignment horizontal="center"/>
    </xf>
    <xf numFmtId="166" fontId="1" fillId="38" borderId="1" xfId="0" applyNumberFormat="1" applyFont="1" applyFill="1" applyBorder="1"/>
    <xf numFmtId="4" fontId="1" fillId="38" borderId="1" xfId="0" applyNumberFormat="1" applyFont="1" applyFill="1" applyBorder="1"/>
    <xf numFmtId="0" fontId="0" fillId="38" borderId="1" xfId="0" applyFill="1" applyBorder="1"/>
    <xf numFmtId="166" fontId="0" fillId="38" borderId="1" xfId="0" applyNumberFormat="1" applyFont="1" applyFill="1" applyBorder="1"/>
    <xf numFmtId="10" fontId="0" fillId="38" borderId="2" xfId="0" applyNumberFormat="1" applyFont="1" applyFill="1" applyBorder="1" applyAlignment="1">
      <alignment horizontal="center"/>
    </xf>
    <xf numFmtId="166" fontId="1" fillId="38" borderId="3" xfId="0" applyNumberFormat="1" applyFont="1" applyFill="1" applyBorder="1"/>
    <xf numFmtId="4" fontId="1" fillId="38" borderId="3" xfId="0" applyNumberFormat="1" applyFont="1" applyFill="1" applyBorder="1"/>
    <xf numFmtId="10" fontId="1" fillId="38" borderId="3" xfId="0" applyNumberFormat="1" applyFont="1" applyFill="1" applyBorder="1" applyAlignment="1">
      <alignment horizontal="center"/>
    </xf>
    <xf numFmtId="21" fontId="27" fillId="38" borderId="1" xfId="0" applyNumberFormat="1" applyFont="1" applyFill="1" applyBorder="1" applyAlignment="1">
      <alignment horizontal="right" vertical="center"/>
    </xf>
    <xf numFmtId="168" fontId="0" fillId="38" borderId="1" xfId="0" applyNumberFormat="1" applyFill="1" applyBorder="1" applyAlignment="1">
      <alignment horizontal="center"/>
    </xf>
    <xf numFmtId="168" fontId="27" fillId="38" borderId="1" xfId="0" applyNumberFormat="1" applyFont="1" applyFill="1" applyBorder="1" applyAlignment="1">
      <alignment horizontal="right" vertical="center"/>
    </xf>
    <xf numFmtId="3" fontId="27" fillId="38" borderId="1" xfId="0" applyNumberFormat="1" applyFont="1" applyFill="1" applyBorder="1" applyAlignment="1">
      <alignment horizontal="center" vertical="center"/>
    </xf>
    <xf numFmtId="3" fontId="27" fillId="38" borderId="1" xfId="0" applyNumberFormat="1" applyFont="1" applyFill="1" applyBorder="1" applyAlignment="1">
      <alignment horizontal="right" vertical="center"/>
    </xf>
    <xf numFmtId="166" fontId="0" fillId="38" borderId="1" xfId="0" applyNumberFormat="1" applyFill="1" applyBorder="1"/>
    <xf numFmtId="0" fontId="27" fillId="38" borderId="1" xfId="0" applyFont="1" applyFill="1" applyBorder="1" applyAlignment="1">
      <alignment horizontal="center" vertical="center"/>
    </xf>
    <xf numFmtId="14" fontId="0" fillId="38" borderId="23" xfId="0" applyNumberFormat="1" applyFill="1" applyBorder="1" applyAlignment="1">
      <alignment horizontal="center"/>
    </xf>
    <xf numFmtId="21" fontId="27" fillId="38" borderId="23" xfId="0" applyNumberFormat="1" applyFont="1" applyFill="1" applyBorder="1" applyAlignment="1">
      <alignment horizontal="center" vertical="center"/>
    </xf>
    <xf numFmtId="0" fontId="27" fillId="38" borderId="23" xfId="0" applyFont="1" applyFill="1" applyBorder="1" applyAlignment="1">
      <alignment horizontal="right" vertical="center"/>
    </xf>
    <xf numFmtId="168" fontId="27" fillId="38" borderId="23" xfId="0" applyNumberFormat="1" applyFont="1" applyFill="1" applyBorder="1" applyAlignment="1">
      <alignment horizontal="center" vertical="center"/>
    </xf>
    <xf numFmtId="14" fontId="0" fillId="38" borderId="3" xfId="0" applyNumberFormat="1" applyFill="1" applyBorder="1" applyAlignment="1">
      <alignment horizontal="center"/>
    </xf>
    <xf numFmtId="3" fontId="1" fillId="38" borderId="3" xfId="0" applyNumberFormat="1" applyFont="1" applyFill="1" applyBorder="1" applyAlignment="1">
      <alignment horizontal="right"/>
    </xf>
    <xf numFmtId="14" fontId="28" fillId="38" borderId="1" xfId="0" applyNumberFormat="1" applyFont="1" applyFill="1" applyBorder="1" applyAlignment="1">
      <alignment horizontal="center"/>
    </xf>
    <xf numFmtId="0" fontId="29" fillId="37" borderId="0" xfId="0" applyFont="1" applyFill="1"/>
    <xf numFmtId="0" fontId="28" fillId="2" borderId="1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14" fontId="29" fillId="38" borderId="18" xfId="0" applyNumberFormat="1" applyFont="1" applyFill="1" applyBorder="1" applyAlignment="1">
      <alignment horizontal="center"/>
    </xf>
    <xf numFmtId="0" fontId="29" fillId="38" borderId="3" xfId="0" applyFont="1" applyFill="1" applyBorder="1"/>
    <xf numFmtId="167" fontId="27" fillId="38" borderId="1" xfId="0" applyNumberFormat="1" applyFont="1" applyFill="1" applyBorder="1" applyAlignment="1">
      <alignment horizontal="center" vertical="center"/>
    </xf>
    <xf numFmtId="167" fontId="27" fillId="38" borderId="1" xfId="0" applyNumberFormat="1" applyFont="1" applyFill="1" applyBorder="1" applyAlignment="1">
      <alignment horizontal="right" vertical="center"/>
    </xf>
    <xf numFmtId="2" fontId="27" fillId="38" borderId="1" xfId="0" applyNumberFormat="1" applyFont="1" applyFill="1" applyBorder="1" applyAlignment="1">
      <alignment horizontal="center" vertical="center"/>
    </xf>
    <xf numFmtId="3" fontId="0" fillId="38" borderId="1" xfId="0" applyNumberFormat="1" applyFill="1" applyBorder="1"/>
    <xf numFmtId="2" fontId="27" fillId="38" borderId="1" xfId="0" applyNumberFormat="1" applyFont="1" applyFill="1" applyBorder="1" applyAlignment="1">
      <alignment horizontal="right" vertical="center"/>
    </xf>
    <xf numFmtId="21" fontId="30" fillId="38" borderId="1" xfId="0" applyNumberFormat="1" applyFont="1" applyFill="1" applyBorder="1" applyAlignment="1">
      <alignment horizontal="center" vertical="center"/>
    </xf>
    <xf numFmtId="0" fontId="30" fillId="38" borderId="1" xfId="0" applyFont="1" applyFill="1" applyBorder="1" applyAlignment="1">
      <alignment horizontal="center" vertical="center"/>
    </xf>
    <xf numFmtId="2" fontId="30" fillId="38" borderId="1" xfId="0" applyNumberFormat="1" applyFont="1" applyFill="1" applyBorder="1" applyAlignment="1">
      <alignment horizontal="center" vertical="center"/>
    </xf>
  </cellXfs>
  <cellStyles count="73">
    <cellStyle name="_Heading" xfId="3" xr:uid="{00000000-0005-0000-0000-000000000000}"/>
    <cellStyle name="_SubHeading" xfId="4" xr:uid="{00000000-0005-0000-0000-000001000000}"/>
    <cellStyle name="_Table" xfId="5" xr:uid="{00000000-0005-0000-0000-000002000000}"/>
    <cellStyle name="20% - Accent1 2" xfId="33" xr:uid="{00000000-0005-0000-0000-000003000000}"/>
    <cellStyle name="20% - Accent2 2" xfId="34" xr:uid="{00000000-0005-0000-0000-000004000000}"/>
    <cellStyle name="20% - Accent3 2" xfId="35" xr:uid="{00000000-0005-0000-0000-000005000000}"/>
    <cellStyle name="20% - Accent4 2" xfId="36" xr:uid="{00000000-0005-0000-0000-000006000000}"/>
    <cellStyle name="20% - Accent5 2" xfId="37" xr:uid="{00000000-0005-0000-0000-000007000000}"/>
    <cellStyle name="20% - Accent6 2" xfId="38" xr:uid="{00000000-0005-0000-0000-000008000000}"/>
    <cellStyle name="40% - Accent1 2" xfId="39" xr:uid="{00000000-0005-0000-0000-000009000000}"/>
    <cellStyle name="40% - Accent2 2" xfId="40" xr:uid="{00000000-0005-0000-0000-00000A000000}"/>
    <cellStyle name="40% - Accent3 2" xfId="41" xr:uid="{00000000-0005-0000-0000-00000B000000}"/>
    <cellStyle name="40% - Accent4 2" xfId="42" xr:uid="{00000000-0005-0000-0000-00000C000000}"/>
    <cellStyle name="40% - Accent5 2" xfId="43" xr:uid="{00000000-0005-0000-0000-00000D000000}"/>
    <cellStyle name="40% - Accent6 2" xfId="44" xr:uid="{00000000-0005-0000-0000-00000E000000}"/>
    <cellStyle name="60% - Accent1 2" xfId="45" xr:uid="{00000000-0005-0000-0000-00000F000000}"/>
    <cellStyle name="60% - Accent2 2" xfId="46" xr:uid="{00000000-0005-0000-0000-000010000000}"/>
    <cellStyle name="60% - Accent3 2" xfId="47" xr:uid="{00000000-0005-0000-0000-000011000000}"/>
    <cellStyle name="60% - Accent4 2" xfId="48" xr:uid="{00000000-0005-0000-0000-000012000000}"/>
    <cellStyle name="60% - Accent5 2" xfId="49" xr:uid="{00000000-0005-0000-0000-000013000000}"/>
    <cellStyle name="60% - Accent6 2" xfId="50" xr:uid="{00000000-0005-0000-0000-000014000000}"/>
    <cellStyle name="Accent1 2" xfId="51" xr:uid="{00000000-0005-0000-0000-000015000000}"/>
    <cellStyle name="Accent2 2" xfId="52" xr:uid="{00000000-0005-0000-0000-000016000000}"/>
    <cellStyle name="Accent3 2" xfId="53" xr:uid="{00000000-0005-0000-0000-000017000000}"/>
    <cellStyle name="Accent4 2" xfId="54" xr:uid="{00000000-0005-0000-0000-000018000000}"/>
    <cellStyle name="Accent5 2" xfId="55" xr:uid="{00000000-0005-0000-0000-000019000000}"/>
    <cellStyle name="Accent6 2" xfId="56" xr:uid="{00000000-0005-0000-0000-00001A000000}"/>
    <cellStyle name="Bad 2" xfId="57" xr:uid="{00000000-0005-0000-0000-00001B000000}"/>
    <cellStyle name="blp_column_header" xfId="28" xr:uid="{00000000-0005-0000-0000-00001C000000}"/>
    <cellStyle name="Calculation 2" xfId="58" xr:uid="{00000000-0005-0000-0000-00001D000000}"/>
    <cellStyle name="Check Cell 2" xfId="59" xr:uid="{00000000-0005-0000-0000-00001E000000}"/>
    <cellStyle name="Comma 3" xfId="30" xr:uid="{00000000-0005-0000-0000-00001F000000}"/>
    <cellStyle name="Commerzbank First Column" xfId="7" xr:uid="{00000000-0005-0000-0000-000020000000}"/>
    <cellStyle name="Commerzbank Table" xfId="8" xr:uid="{00000000-0005-0000-0000-000021000000}"/>
    <cellStyle name="Commerzbank Table First Row" xfId="9" xr:uid="{00000000-0005-0000-0000-000022000000}"/>
    <cellStyle name="Commerzbank Table Last Row" xfId="10" xr:uid="{00000000-0005-0000-0000-000023000000}"/>
    <cellStyle name="Explanatory Text 2" xfId="60" xr:uid="{00000000-0005-0000-0000-000024000000}"/>
    <cellStyle name="Good 2" xfId="61" xr:uid="{00000000-0005-0000-0000-000025000000}"/>
    <cellStyle name="Heading 1 2" xfId="62" xr:uid="{00000000-0005-0000-0000-000026000000}"/>
    <cellStyle name="Heading 2 2" xfId="63" xr:uid="{00000000-0005-0000-0000-000027000000}"/>
    <cellStyle name="Heading 3 2" xfId="64" xr:uid="{00000000-0005-0000-0000-000028000000}"/>
    <cellStyle name="Heading 4 2" xfId="65" xr:uid="{00000000-0005-0000-0000-000029000000}"/>
    <cellStyle name="Input 2" xfId="66" xr:uid="{00000000-0005-0000-0000-00002A000000}"/>
    <cellStyle name="Komma 2" xfId="6" xr:uid="{00000000-0005-0000-0000-00002B000000}"/>
    <cellStyle name="Linked Cell 2" xfId="67" xr:uid="{00000000-0005-0000-0000-00002C000000}"/>
    <cellStyle name="Neutral 2" xfId="68" xr:uid="{00000000-0005-0000-0000-00002D000000}"/>
    <cellStyle name="Normal 10" xfId="11" xr:uid="{00000000-0005-0000-0000-00002F000000}"/>
    <cellStyle name="Normal 11" xfId="12" xr:uid="{00000000-0005-0000-0000-000030000000}"/>
    <cellStyle name="Normal 12" xfId="13" xr:uid="{00000000-0005-0000-0000-000031000000}"/>
    <cellStyle name="Normal 13" xfId="23" xr:uid="{00000000-0005-0000-0000-000032000000}"/>
    <cellStyle name="Normal 14" xfId="24" xr:uid="{00000000-0005-0000-0000-000033000000}"/>
    <cellStyle name="Normal 15" xfId="25" xr:uid="{00000000-0005-0000-0000-000034000000}"/>
    <cellStyle name="Normal 16" xfId="26" xr:uid="{00000000-0005-0000-0000-000035000000}"/>
    <cellStyle name="Normal 17" xfId="27" xr:uid="{00000000-0005-0000-0000-000036000000}"/>
    <cellStyle name="Normal 18" xfId="29" xr:uid="{00000000-0005-0000-0000-000037000000}"/>
    <cellStyle name="Normal 18 2" xfId="31" xr:uid="{00000000-0005-0000-0000-000038000000}"/>
    <cellStyle name="Normal 19" xfId="32" xr:uid="{00000000-0005-0000-0000-000039000000}"/>
    <cellStyle name="Normal 2" xfId="14" xr:uid="{00000000-0005-0000-0000-00003A000000}"/>
    <cellStyle name="Normal 3" xfId="15" xr:uid="{00000000-0005-0000-0000-00003B000000}"/>
    <cellStyle name="Normal 4" xfId="16" xr:uid="{00000000-0005-0000-0000-00003C000000}"/>
    <cellStyle name="Normal 5" xfId="17" xr:uid="{00000000-0005-0000-0000-00003D000000}"/>
    <cellStyle name="Normal 6" xfId="18" xr:uid="{00000000-0005-0000-0000-00003E000000}"/>
    <cellStyle name="Normal 7" xfId="19" xr:uid="{00000000-0005-0000-0000-00003F000000}"/>
    <cellStyle name="Normal 8" xfId="20" xr:uid="{00000000-0005-0000-0000-000040000000}"/>
    <cellStyle name="Normal 9" xfId="21" xr:uid="{00000000-0005-0000-0000-000041000000}"/>
    <cellStyle name="Note 2" xfId="69" xr:uid="{00000000-0005-0000-0000-000042000000}"/>
    <cellStyle name="Output 2" xfId="70" xr:uid="{00000000-0005-0000-0000-000043000000}"/>
    <cellStyle name="Prozent 2" xfId="22" xr:uid="{00000000-0005-0000-0000-000044000000}"/>
    <cellStyle name="Standard" xfId="0" builtinId="0"/>
    <cellStyle name="Standard 2" xfId="2" xr:uid="{00000000-0005-0000-0000-000045000000}"/>
    <cellStyle name="Total 2" xfId="71" xr:uid="{00000000-0005-0000-0000-000047000000}"/>
    <cellStyle name="Überschrift" xfId="1" builtinId="15" customBuiltin="1"/>
    <cellStyle name="Warning Text 2" xfId="72" xr:uid="{00000000-0005-0000-0000-000048000000}"/>
  </cellStyles>
  <dxfs count="2"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zoomScale="120" zoomScaleNormal="120" workbookViewId="0">
      <selection activeCell="D27" sqref="D27"/>
    </sheetView>
  </sheetViews>
  <sheetFormatPr baseColWidth="10" defaultColWidth="11.44140625" defaultRowHeight="14.4" x14ac:dyDescent="0.3"/>
  <cols>
    <col min="1" max="1" width="34" bestFit="1" customWidth="1"/>
    <col min="2" max="2" width="27.88671875" bestFit="1" customWidth="1"/>
    <col min="3" max="3" width="30.44140625" bestFit="1" customWidth="1"/>
    <col min="4" max="4" width="27.5546875" customWidth="1"/>
    <col min="5" max="5" width="37.44140625" bestFit="1" customWidth="1"/>
    <col min="7" max="7" width="12" bestFit="1" customWidth="1"/>
  </cols>
  <sheetData>
    <row r="1" spans="1:5" x14ac:dyDescent="0.3">
      <c r="A1" s="4" t="s">
        <v>7</v>
      </c>
      <c r="B1" s="4"/>
      <c r="C1" s="5" t="s">
        <v>22</v>
      </c>
      <c r="D1" s="6">
        <v>2000000</v>
      </c>
      <c r="E1" s="7">
        <f>D1/D1</f>
        <v>1</v>
      </c>
    </row>
    <row r="2" spans="1:5" x14ac:dyDescent="0.3">
      <c r="A2" s="4" t="s">
        <v>2</v>
      </c>
      <c r="B2" s="4"/>
      <c r="C2" s="5" t="s">
        <v>26</v>
      </c>
      <c r="D2" s="6">
        <f>D20</f>
        <v>1999994.4865366099</v>
      </c>
      <c r="E2" s="7">
        <f>D2/D1</f>
        <v>0.99999724326830497</v>
      </c>
    </row>
    <row r="3" spans="1:5" x14ac:dyDescent="0.3">
      <c r="A3" s="4" t="s">
        <v>0</v>
      </c>
      <c r="B3" s="4" t="s">
        <v>1</v>
      </c>
      <c r="C3" s="5" t="s">
        <v>21</v>
      </c>
      <c r="D3" s="6">
        <f>D1-D2</f>
        <v>5.5134633900597692</v>
      </c>
      <c r="E3" s="7">
        <f>D3/D1</f>
        <v>2.7567316950298847E-6</v>
      </c>
    </row>
    <row r="4" spans="1:5" x14ac:dyDescent="0.3">
      <c r="A4" s="4" t="s">
        <v>23</v>
      </c>
      <c r="B4" s="8">
        <v>109334686</v>
      </c>
      <c r="C4" s="2"/>
      <c r="D4" s="9"/>
      <c r="E4" s="7"/>
    </row>
    <row r="5" spans="1:5" x14ac:dyDescent="0.3">
      <c r="A5" s="4" t="s">
        <v>41</v>
      </c>
      <c r="B5" s="8"/>
    </row>
    <row r="7" spans="1:5" x14ac:dyDescent="0.3">
      <c r="A7" s="2" t="s">
        <v>8</v>
      </c>
      <c r="B7" s="2" t="s">
        <v>9</v>
      </c>
      <c r="C7" s="2" t="s">
        <v>10</v>
      </c>
      <c r="D7" s="2" t="s">
        <v>20</v>
      </c>
      <c r="E7" s="2" t="s">
        <v>25</v>
      </c>
    </row>
    <row r="8" spans="1:5" x14ac:dyDescent="0.3">
      <c r="A8" s="40" t="s">
        <v>31</v>
      </c>
      <c r="B8" s="34">
        <v>17876</v>
      </c>
      <c r="C8" s="41">
        <v>6.11023374</v>
      </c>
      <c r="D8" s="35">
        <f>B8*C8</f>
        <v>109226.53833624</v>
      </c>
      <c r="E8" s="42">
        <f t="shared" ref="E8:E17" si="0">B8/$B$4</f>
        <v>1.6349797721100146E-4</v>
      </c>
    </row>
    <row r="9" spans="1:5" s="1" customFormat="1" x14ac:dyDescent="0.3">
      <c r="A9" s="40" t="s">
        <v>30</v>
      </c>
      <c r="B9" s="30">
        <v>45532</v>
      </c>
      <c r="C9" s="51">
        <v>6.1800143099999998</v>
      </c>
      <c r="D9" s="35">
        <f>B9*C9</f>
        <v>281388.41156291997</v>
      </c>
      <c r="E9" s="42">
        <f t="shared" si="0"/>
        <v>4.1644606726176539E-4</v>
      </c>
    </row>
    <row r="10" spans="1:5" s="1" customFormat="1" x14ac:dyDescent="0.3">
      <c r="A10" s="40" t="s">
        <v>32</v>
      </c>
      <c r="B10" s="34">
        <v>47089</v>
      </c>
      <c r="C10" s="41">
        <v>6.3681832700000003</v>
      </c>
      <c r="D10" s="35">
        <f t="shared" ref="D10:D17" si="1">B10*C10</f>
        <v>299871.38200103003</v>
      </c>
      <c r="E10" s="42">
        <f t="shared" si="0"/>
        <v>4.3068674473533493E-4</v>
      </c>
    </row>
    <row r="11" spans="1:5" s="1" customFormat="1" x14ac:dyDescent="0.3">
      <c r="A11" s="40" t="s">
        <v>33</v>
      </c>
      <c r="B11" s="34">
        <v>51155</v>
      </c>
      <c r="C11" s="41">
        <v>6.5871131199999997</v>
      </c>
      <c r="D11" s="35">
        <f t="shared" si="1"/>
        <v>336963.77165359998</v>
      </c>
      <c r="E11" s="42">
        <f t="shared" si="0"/>
        <v>4.6787530903047545E-4</v>
      </c>
    </row>
    <row r="12" spans="1:5" s="1" customFormat="1" x14ac:dyDescent="0.3">
      <c r="A12" s="40" t="s">
        <v>34</v>
      </c>
      <c r="B12" s="30">
        <v>50622</v>
      </c>
      <c r="C12" s="51">
        <v>6.8874023900000001</v>
      </c>
      <c r="D12" s="35">
        <f t="shared" si="1"/>
        <v>348654.08378658001</v>
      </c>
      <c r="E12" s="42">
        <f t="shared" si="0"/>
        <v>4.630003693429915E-4</v>
      </c>
    </row>
    <row r="13" spans="1:5" s="1" customFormat="1" x14ac:dyDescent="0.3">
      <c r="A13" s="40" t="s">
        <v>35</v>
      </c>
      <c r="B13" s="30">
        <v>54198</v>
      </c>
      <c r="C13" s="51">
        <v>7.0315980800000002</v>
      </c>
      <c r="D13" s="35">
        <f t="shared" si="1"/>
        <v>381098.55273984</v>
      </c>
      <c r="E13" s="42">
        <f t="shared" si="0"/>
        <v>4.9570728176783711E-4</v>
      </c>
    </row>
    <row r="14" spans="1:5" s="1" customFormat="1" x14ac:dyDescent="0.3">
      <c r="A14" s="40" t="s">
        <v>40</v>
      </c>
      <c r="B14" s="34">
        <v>33886</v>
      </c>
      <c r="C14" s="41">
        <v>7.1649573999999996</v>
      </c>
      <c r="D14" s="35">
        <f t="shared" si="1"/>
        <v>242791.7464564</v>
      </c>
      <c r="E14" s="42">
        <f t="shared" si="0"/>
        <v>3.0992909240165557E-4</v>
      </c>
    </row>
    <row r="15" spans="1:5" s="1" customFormat="1" x14ac:dyDescent="0.3">
      <c r="A15" s="40"/>
      <c r="B15" s="34"/>
      <c r="C15" s="41"/>
      <c r="D15" s="35">
        <f t="shared" si="1"/>
        <v>0</v>
      </c>
      <c r="E15" s="42">
        <f t="shared" si="0"/>
        <v>0</v>
      </c>
    </row>
    <row r="16" spans="1:5" s="1" customFormat="1" x14ac:dyDescent="0.3">
      <c r="A16" s="40"/>
      <c r="B16" s="30"/>
      <c r="C16" s="51"/>
      <c r="D16" s="35">
        <f t="shared" si="1"/>
        <v>0</v>
      </c>
      <c r="E16" s="42">
        <f t="shared" si="0"/>
        <v>0</v>
      </c>
    </row>
    <row r="17" spans="1:5" s="1" customFormat="1" x14ac:dyDescent="0.3">
      <c r="A17" s="40"/>
      <c r="B17" s="34"/>
      <c r="C17" s="41"/>
      <c r="D17" s="35">
        <f t="shared" si="1"/>
        <v>0</v>
      </c>
      <c r="E17" s="42">
        <f t="shared" si="0"/>
        <v>0</v>
      </c>
    </row>
    <row r="18" spans="1:5" x14ac:dyDescent="0.3">
      <c r="A18" s="40"/>
      <c r="B18" s="34"/>
      <c r="C18" s="41"/>
      <c r="D18" s="35"/>
      <c r="E18" s="42"/>
    </row>
    <row r="19" spans="1:5" ht="15" thickBot="1" x14ac:dyDescent="0.35"/>
    <row r="20" spans="1:5" ht="15" thickBot="1" x14ac:dyDescent="0.35">
      <c r="A20" s="23" t="s">
        <v>24</v>
      </c>
      <c r="B20" s="27">
        <f>SUM(B8:B18)</f>
        <v>300358</v>
      </c>
      <c r="C20" s="43">
        <f>D20/B20</f>
        <v>6.6587022371190709</v>
      </c>
      <c r="D20" s="44">
        <f>SUM(D8:D18)</f>
        <v>1999994.4865366099</v>
      </c>
      <c r="E20" s="45">
        <f>SUM(E8:E18)</f>
        <v>2.7471428417510614E-3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"/>
  <sheetViews>
    <sheetView workbookViewId="0">
      <selection activeCell="G8" sqref="G8"/>
    </sheetView>
  </sheetViews>
  <sheetFormatPr baseColWidth="10" defaultColWidth="11.44140625" defaultRowHeight="14.4" x14ac:dyDescent="0.3"/>
  <cols>
    <col min="1" max="1" width="34" bestFit="1" customWidth="1"/>
    <col min="2" max="2" width="27.88671875" bestFit="1" customWidth="1"/>
    <col min="3" max="3" width="26.6640625" bestFit="1" customWidth="1"/>
    <col min="4" max="4" width="26" bestFit="1" customWidth="1"/>
  </cols>
  <sheetData>
    <row r="1" spans="1:4" x14ac:dyDescent="0.3">
      <c r="A1" s="4" t="s">
        <v>7</v>
      </c>
      <c r="B1" s="4"/>
    </row>
    <row r="2" spans="1:4" x14ac:dyDescent="0.3">
      <c r="A2" s="4" t="s">
        <v>2</v>
      </c>
      <c r="B2" s="4"/>
    </row>
    <row r="3" spans="1:4" x14ac:dyDescent="0.3">
      <c r="A3" s="4" t="s">
        <v>0</v>
      </c>
      <c r="B3" s="4" t="s">
        <v>1</v>
      </c>
    </row>
    <row r="4" spans="1:4" x14ac:dyDescent="0.3">
      <c r="A4" s="60" t="s">
        <v>40</v>
      </c>
      <c r="B4" s="3"/>
    </row>
    <row r="7" spans="1:4" x14ac:dyDescent="0.3">
      <c r="A7" s="11" t="s">
        <v>11</v>
      </c>
      <c r="B7" s="11" t="s">
        <v>9</v>
      </c>
      <c r="C7" s="11" t="s">
        <v>10</v>
      </c>
      <c r="D7" s="61" t="s">
        <v>20</v>
      </c>
    </row>
    <row r="8" spans="1:4" s="1" customFormat="1" x14ac:dyDescent="0.3">
      <c r="A8" s="59" t="s">
        <v>36</v>
      </c>
      <c r="B8" s="68">
        <v>10254</v>
      </c>
      <c r="C8" s="40">
        <v>7.2217000000000002</v>
      </c>
      <c r="D8" s="35">
        <f>B8*C8</f>
        <v>74051.311799999996</v>
      </c>
    </row>
    <row r="9" spans="1:4" s="1" customFormat="1" x14ac:dyDescent="0.3">
      <c r="A9" s="59" t="s">
        <v>37</v>
      </c>
      <c r="B9" s="68">
        <v>10247</v>
      </c>
      <c r="C9" s="40">
        <v>7.2149000000000001</v>
      </c>
      <c r="D9" s="35">
        <f t="shared" ref="D9:D12" si="0">B9*C9</f>
        <v>73931.080300000001</v>
      </c>
    </row>
    <row r="10" spans="1:4" s="1" customFormat="1" x14ac:dyDescent="0.3">
      <c r="A10" s="59" t="s">
        <v>38</v>
      </c>
      <c r="B10" s="68">
        <v>10311</v>
      </c>
      <c r="C10" s="40">
        <v>7.1007999999999996</v>
      </c>
      <c r="D10" s="35">
        <f t="shared" si="0"/>
        <v>73216.348799999992</v>
      </c>
    </row>
    <row r="11" spans="1:4" s="1" customFormat="1" x14ac:dyDescent="0.3">
      <c r="A11" s="59" t="s">
        <v>39</v>
      </c>
      <c r="B11" s="68">
        <v>3074</v>
      </c>
      <c r="C11" s="40">
        <v>7.0244</v>
      </c>
      <c r="D11" s="35">
        <f t="shared" si="0"/>
        <v>21593.0056</v>
      </c>
    </row>
    <row r="12" spans="1:4" s="1" customFormat="1" x14ac:dyDescent="0.3">
      <c r="A12" s="59"/>
      <c r="B12" s="68"/>
      <c r="C12" s="40"/>
      <c r="D12" s="35">
        <f t="shared" si="0"/>
        <v>0</v>
      </c>
    </row>
    <row r="13" spans="1:4" s="1" customFormat="1" x14ac:dyDescent="0.3"/>
    <row r="14" spans="1:4" x14ac:dyDescent="0.3">
      <c r="A14" s="36" t="s">
        <v>12</v>
      </c>
      <c r="B14" s="37">
        <f>SUM(B8:B12)</f>
        <v>33886</v>
      </c>
      <c r="C14" s="38">
        <f>ROUND(D14/B14,8)</f>
        <v>7.1649573999999996</v>
      </c>
      <c r="D14" s="39">
        <f>SUM(D8:D12)</f>
        <v>242791.74649999998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workbookViewId="0">
      <selection activeCell="E17" sqref="E17"/>
    </sheetView>
  </sheetViews>
  <sheetFormatPr baseColWidth="10" defaultColWidth="11.44140625" defaultRowHeight="14.4" x14ac:dyDescent="0.3"/>
  <cols>
    <col min="1" max="1" width="32.44140625" bestFit="1" customWidth="1"/>
    <col min="2" max="2" width="15.88671875" customWidth="1"/>
    <col min="3" max="3" width="14.109375" customWidth="1"/>
    <col min="4" max="4" width="20.6640625" customWidth="1"/>
    <col min="5" max="5" width="11.44140625" style="18"/>
  </cols>
  <sheetData>
    <row r="1" spans="2:9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9" x14ac:dyDescent="0.3">
      <c r="B2" s="59" t="s">
        <v>36</v>
      </c>
      <c r="C2" s="70">
        <v>0.37821759259259258</v>
      </c>
      <c r="D2" s="59" t="s">
        <v>28</v>
      </c>
      <c r="E2" s="71">
        <v>1480</v>
      </c>
      <c r="F2" s="71">
        <v>7.21</v>
      </c>
      <c r="G2" s="19" t="s">
        <v>5</v>
      </c>
      <c r="H2" s="19" t="s">
        <v>6</v>
      </c>
    </row>
    <row r="3" spans="2:9" x14ac:dyDescent="0.3">
      <c r="B3" s="59" t="s">
        <v>36</v>
      </c>
      <c r="C3" s="70">
        <v>0.40353009259259259</v>
      </c>
      <c r="D3" s="59" t="s">
        <v>28</v>
      </c>
      <c r="E3" s="71">
        <v>774</v>
      </c>
      <c r="F3" s="71">
        <v>7.21</v>
      </c>
      <c r="G3" s="19" t="s">
        <v>5</v>
      </c>
      <c r="H3" s="19" t="s">
        <v>6</v>
      </c>
      <c r="I3" s="1"/>
    </row>
    <row r="4" spans="2:9" x14ac:dyDescent="0.3">
      <c r="B4" s="59" t="s">
        <v>36</v>
      </c>
      <c r="C4" s="70">
        <v>0.40780092592592593</v>
      </c>
      <c r="D4" s="59" t="s">
        <v>28</v>
      </c>
      <c r="E4" s="71">
        <v>1868</v>
      </c>
      <c r="F4" s="71">
        <v>7.25</v>
      </c>
      <c r="G4" s="19" t="s">
        <v>5</v>
      </c>
      <c r="H4" s="19" t="s">
        <v>6</v>
      </c>
      <c r="I4" s="1"/>
    </row>
    <row r="5" spans="2:9" x14ac:dyDescent="0.3">
      <c r="B5" s="59" t="s">
        <v>36</v>
      </c>
      <c r="C5" s="70">
        <v>0.434537037037037</v>
      </c>
      <c r="D5" s="59" t="s">
        <v>28</v>
      </c>
      <c r="E5" s="71">
        <v>132</v>
      </c>
      <c r="F5" s="71">
        <v>7.25</v>
      </c>
      <c r="G5" s="19" t="s">
        <v>5</v>
      </c>
      <c r="H5" s="19" t="s">
        <v>6</v>
      </c>
      <c r="I5" s="1"/>
    </row>
    <row r="6" spans="2:9" x14ac:dyDescent="0.3">
      <c r="B6" s="59" t="s">
        <v>36</v>
      </c>
      <c r="C6" s="70">
        <v>0.44957175925925924</v>
      </c>
      <c r="D6" s="59" t="s">
        <v>28</v>
      </c>
      <c r="E6" s="71">
        <v>766</v>
      </c>
      <c r="F6" s="71">
        <v>7.23</v>
      </c>
      <c r="G6" s="19" t="s">
        <v>5</v>
      </c>
      <c r="H6" s="19" t="s">
        <v>6</v>
      </c>
      <c r="I6" s="1"/>
    </row>
    <row r="7" spans="2:9" x14ac:dyDescent="0.3">
      <c r="B7" s="59" t="s">
        <v>36</v>
      </c>
      <c r="C7" s="70">
        <v>0.45700231481481479</v>
      </c>
      <c r="D7" s="59" t="s">
        <v>28</v>
      </c>
      <c r="E7" s="71">
        <v>1234</v>
      </c>
      <c r="F7" s="71">
        <v>7.23</v>
      </c>
      <c r="G7" s="19" t="s">
        <v>5</v>
      </c>
      <c r="H7" s="19" t="s">
        <v>6</v>
      </c>
      <c r="I7" s="1"/>
    </row>
    <row r="8" spans="2:9" x14ac:dyDescent="0.3">
      <c r="B8" s="59" t="s">
        <v>36</v>
      </c>
      <c r="C8" s="70">
        <v>0.52510416666666659</v>
      </c>
      <c r="D8" s="59" t="s">
        <v>28</v>
      </c>
      <c r="E8" s="71">
        <v>9</v>
      </c>
      <c r="F8" s="71">
        <v>7.22</v>
      </c>
      <c r="G8" s="19" t="s">
        <v>5</v>
      </c>
      <c r="H8" s="19" t="s">
        <v>6</v>
      </c>
      <c r="I8" s="1"/>
    </row>
    <row r="9" spans="2:9" x14ac:dyDescent="0.3">
      <c r="B9" s="59" t="s">
        <v>36</v>
      </c>
      <c r="C9" s="70">
        <v>0.52510416666666659</v>
      </c>
      <c r="D9" s="59" t="s">
        <v>28</v>
      </c>
      <c r="E9" s="71">
        <v>4</v>
      </c>
      <c r="F9" s="71">
        <v>7.22</v>
      </c>
      <c r="G9" s="19" t="s">
        <v>5</v>
      </c>
      <c r="H9" s="19" t="s">
        <v>6</v>
      </c>
      <c r="I9" s="1"/>
    </row>
    <row r="10" spans="2:9" s="1" customFormat="1" x14ac:dyDescent="0.3">
      <c r="B10" s="59" t="s">
        <v>36</v>
      </c>
      <c r="C10" s="70">
        <v>0.52835648148148151</v>
      </c>
      <c r="D10" s="59" t="s">
        <v>28</v>
      </c>
      <c r="E10" s="71">
        <v>1987</v>
      </c>
      <c r="F10" s="71">
        <v>7.22</v>
      </c>
      <c r="G10" s="19" t="s">
        <v>5</v>
      </c>
      <c r="H10" s="19" t="s">
        <v>6</v>
      </c>
    </row>
    <row r="11" spans="2:9" s="1" customFormat="1" x14ac:dyDescent="0.3">
      <c r="B11" s="59" t="s">
        <v>36</v>
      </c>
      <c r="C11" s="70">
        <v>0.54898148148148151</v>
      </c>
      <c r="D11" s="59" t="s">
        <v>28</v>
      </c>
      <c r="E11" s="71">
        <v>2000</v>
      </c>
      <c r="F11" s="72">
        <v>7.2</v>
      </c>
      <c r="G11" s="19" t="s">
        <v>5</v>
      </c>
      <c r="H11" s="19" t="s">
        <v>6</v>
      </c>
    </row>
    <row r="12" spans="2:9" s="1" customFormat="1" x14ac:dyDescent="0.3">
      <c r="B12" s="59" t="s">
        <v>36</v>
      </c>
      <c r="C12" s="70"/>
      <c r="D12" s="59" t="s">
        <v>28</v>
      </c>
      <c r="E12" s="71"/>
      <c r="F12" s="71"/>
      <c r="G12" s="19" t="s">
        <v>5</v>
      </c>
      <c r="H12" s="19" t="s">
        <v>6</v>
      </c>
    </row>
    <row r="13" spans="2:9" s="1" customFormat="1" x14ac:dyDescent="0.3">
      <c r="B13" s="59" t="s">
        <v>36</v>
      </c>
      <c r="C13" s="70"/>
      <c r="D13" s="59" t="s">
        <v>28</v>
      </c>
      <c r="E13" s="71"/>
      <c r="F13" s="71"/>
      <c r="G13" s="19" t="s">
        <v>5</v>
      </c>
      <c r="H13" s="19" t="s">
        <v>6</v>
      </c>
    </row>
    <row r="14" spans="2:9" s="1" customFormat="1" x14ac:dyDescent="0.3">
      <c r="B14" s="59" t="s">
        <v>36</v>
      </c>
      <c r="C14" s="70"/>
      <c r="D14" s="59" t="s">
        <v>28</v>
      </c>
      <c r="E14" s="71"/>
      <c r="F14" s="72"/>
      <c r="G14" s="19" t="s">
        <v>5</v>
      </c>
      <c r="H14" s="19" t="s">
        <v>6</v>
      </c>
    </row>
    <row r="15" spans="2:9" s="1" customFormat="1" x14ac:dyDescent="0.3">
      <c r="B15" s="59" t="s">
        <v>36</v>
      </c>
      <c r="C15" s="20"/>
      <c r="D15" s="59" t="s">
        <v>28</v>
      </c>
      <c r="E15" s="52"/>
      <c r="F15" s="67"/>
      <c r="G15" s="19" t="s">
        <v>5</v>
      </c>
      <c r="H15" s="19" t="s">
        <v>6</v>
      </c>
    </row>
    <row r="16" spans="2:9" s="1" customFormat="1" x14ac:dyDescent="0.3">
      <c r="B16" s="59" t="s">
        <v>36</v>
      </c>
      <c r="C16" s="20"/>
      <c r="D16" s="59" t="s">
        <v>28</v>
      </c>
      <c r="E16" s="52"/>
      <c r="F16" s="67"/>
      <c r="G16" s="19" t="s">
        <v>5</v>
      </c>
      <c r="H16" s="19" t="s">
        <v>6</v>
      </c>
    </row>
    <row r="17" spans="2:8" s="1" customFormat="1" x14ac:dyDescent="0.3">
      <c r="B17" s="59" t="s">
        <v>36</v>
      </c>
      <c r="C17" s="20"/>
      <c r="D17" s="59" t="s">
        <v>28</v>
      </c>
      <c r="E17" s="52"/>
      <c r="F17" s="67"/>
      <c r="G17" s="19" t="s">
        <v>5</v>
      </c>
      <c r="H17" s="19" t="s">
        <v>6</v>
      </c>
    </row>
    <row r="18" spans="2:8" s="1" customFormat="1" x14ac:dyDescent="0.3">
      <c r="B18" s="59" t="s">
        <v>36</v>
      </c>
      <c r="C18" s="20"/>
      <c r="D18" s="59" t="s">
        <v>28</v>
      </c>
      <c r="E18" s="50"/>
      <c r="F18" s="66"/>
      <c r="G18" s="19" t="s">
        <v>5</v>
      </c>
      <c r="H18" s="19" t="s">
        <v>6</v>
      </c>
    </row>
    <row r="19" spans="2:8" s="1" customFormat="1" x14ac:dyDescent="0.3">
      <c r="B19" s="59" t="s">
        <v>36</v>
      </c>
      <c r="C19" s="20"/>
      <c r="D19" s="59" t="s">
        <v>28</v>
      </c>
      <c r="E19" s="50"/>
      <c r="F19" s="66"/>
      <c r="G19" s="19" t="s">
        <v>5</v>
      </c>
      <c r="H19" s="19" t="s">
        <v>6</v>
      </c>
    </row>
    <row r="20" spans="2:8" s="1" customFormat="1" x14ac:dyDescent="0.3">
      <c r="B20" s="59" t="s">
        <v>36</v>
      </c>
      <c r="C20" s="20"/>
      <c r="D20" s="59" t="s">
        <v>28</v>
      </c>
      <c r="E20" s="50"/>
      <c r="F20" s="66"/>
      <c r="G20" s="19" t="s">
        <v>5</v>
      </c>
      <c r="H20" s="19" t="s">
        <v>6</v>
      </c>
    </row>
    <row r="21" spans="2:8" s="1" customFormat="1" x14ac:dyDescent="0.3">
      <c r="B21" s="59" t="s">
        <v>36</v>
      </c>
      <c r="C21" s="20"/>
      <c r="D21" s="59" t="s">
        <v>28</v>
      </c>
      <c r="E21" s="50"/>
      <c r="F21" s="66"/>
      <c r="G21" s="19" t="s">
        <v>5</v>
      </c>
      <c r="H21" s="19" t="s">
        <v>6</v>
      </c>
    </row>
    <row r="22" spans="2:8" s="1" customFormat="1" x14ac:dyDescent="0.3">
      <c r="B22" s="59" t="s">
        <v>36</v>
      </c>
      <c r="C22" s="20"/>
      <c r="D22" s="59" t="s">
        <v>28</v>
      </c>
      <c r="E22" s="50"/>
      <c r="F22" s="66"/>
      <c r="G22" s="19" t="s">
        <v>5</v>
      </c>
      <c r="H22" s="19" t="s">
        <v>6</v>
      </c>
    </row>
    <row r="23" spans="2:8" s="1" customFormat="1" x14ac:dyDescent="0.3">
      <c r="B23" s="59" t="s">
        <v>36</v>
      </c>
      <c r="C23" s="20"/>
      <c r="D23" s="59" t="s">
        <v>28</v>
      </c>
      <c r="E23" s="50"/>
      <c r="F23" s="66"/>
      <c r="G23" s="19" t="s">
        <v>5</v>
      </c>
      <c r="H23" s="19" t="s">
        <v>6</v>
      </c>
    </row>
    <row r="24" spans="2:8" s="1" customFormat="1" x14ac:dyDescent="0.3">
      <c r="B24" s="59" t="s">
        <v>36</v>
      </c>
      <c r="C24" s="20"/>
      <c r="D24" s="59" t="s">
        <v>28</v>
      </c>
      <c r="E24" s="50"/>
      <c r="F24" s="66"/>
      <c r="G24" s="19" t="s">
        <v>5</v>
      </c>
      <c r="H24" s="19" t="s">
        <v>6</v>
      </c>
    </row>
    <row r="25" spans="2:8" s="1" customFormat="1" x14ac:dyDescent="0.3">
      <c r="B25" s="59" t="s">
        <v>36</v>
      </c>
      <c r="C25" s="20"/>
      <c r="D25" s="59" t="s">
        <v>28</v>
      </c>
      <c r="E25" s="50"/>
      <c r="F25" s="66"/>
      <c r="G25" s="19" t="s">
        <v>5</v>
      </c>
      <c r="H25" s="19" t="s">
        <v>6</v>
      </c>
    </row>
    <row r="26" spans="2:8" s="1" customFormat="1" x14ac:dyDescent="0.3">
      <c r="B26" s="59" t="s">
        <v>36</v>
      </c>
      <c r="C26" s="20"/>
      <c r="D26" s="59" t="s">
        <v>28</v>
      </c>
      <c r="E26" s="50"/>
      <c r="F26" s="66"/>
      <c r="G26" s="19" t="s">
        <v>5</v>
      </c>
      <c r="H26" s="19" t="s">
        <v>6</v>
      </c>
    </row>
    <row r="27" spans="2:8" s="1" customFormat="1" x14ac:dyDescent="0.3">
      <c r="B27" s="59" t="s">
        <v>36</v>
      </c>
      <c r="C27" s="20"/>
      <c r="D27" s="59" t="s">
        <v>28</v>
      </c>
      <c r="E27" s="50"/>
      <c r="F27" s="66"/>
      <c r="G27" s="19" t="s">
        <v>5</v>
      </c>
      <c r="H27" s="19" t="s">
        <v>6</v>
      </c>
    </row>
    <row r="28" spans="2:8" s="1" customFormat="1" x14ac:dyDescent="0.3">
      <c r="B28" s="59" t="s">
        <v>36</v>
      </c>
      <c r="C28" s="20"/>
      <c r="D28" s="59" t="s">
        <v>28</v>
      </c>
      <c r="E28" s="50"/>
      <c r="F28" s="66"/>
      <c r="G28" s="19" t="s">
        <v>5</v>
      </c>
      <c r="H28" s="19" t="s">
        <v>6</v>
      </c>
    </row>
    <row r="29" spans="2:8" s="1" customFormat="1" x14ac:dyDescent="0.3">
      <c r="B29" s="59" t="s">
        <v>36</v>
      </c>
      <c r="C29" s="20"/>
      <c r="D29" s="59" t="s">
        <v>28</v>
      </c>
      <c r="E29" s="50"/>
      <c r="F29" s="66"/>
      <c r="G29" s="19" t="s">
        <v>5</v>
      </c>
      <c r="H29" s="19" t="s">
        <v>6</v>
      </c>
    </row>
    <row r="30" spans="2:8" s="1" customFormat="1" x14ac:dyDescent="0.3">
      <c r="B30" s="59" t="s">
        <v>36</v>
      </c>
      <c r="C30" s="20"/>
      <c r="D30" s="59" t="s">
        <v>28</v>
      </c>
      <c r="E30" s="50"/>
      <c r="F30" s="65"/>
      <c r="G30" s="19" t="s">
        <v>5</v>
      </c>
      <c r="H30" s="19" t="s">
        <v>6</v>
      </c>
    </row>
    <row r="31" spans="2:8" s="1" customFormat="1" x14ac:dyDescent="0.3">
      <c r="B31" s="59" t="s">
        <v>36</v>
      </c>
      <c r="C31" s="20"/>
      <c r="D31" s="59" t="s">
        <v>28</v>
      </c>
      <c r="E31" s="21"/>
      <c r="F31" s="22"/>
      <c r="G31" s="19" t="s">
        <v>5</v>
      </c>
      <c r="H31" s="19" t="s">
        <v>6</v>
      </c>
    </row>
    <row r="32" spans="2:8" s="1" customFormat="1" x14ac:dyDescent="0.3">
      <c r="B32" s="59" t="s">
        <v>36</v>
      </c>
      <c r="C32" s="20"/>
      <c r="D32" s="59" t="s">
        <v>28</v>
      </c>
      <c r="E32" s="21"/>
      <c r="F32" s="22"/>
      <c r="G32" s="19" t="s">
        <v>5</v>
      </c>
      <c r="H32" s="19" t="s">
        <v>6</v>
      </c>
    </row>
    <row r="33" spans="2:8" s="1" customFormat="1" x14ac:dyDescent="0.3">
      <c r="B33" s="59" t="s">
        <v>36</v>
      </c>
      <c r="C33" s="20"/>
      <c r="D33" s="59" t="s">
        <v>28</v>
      </c>
      <c r="E33" s="21"/>
      <c r="F33" s="22"/>
      <c r="G33" s="19" t="s">
        <v>5</v>
      </c>
      <c r="H33" s="19" t="s">
        <v>6</v>
      </c>
    </row>
    <row r="34" spans="2:8" s="1" customFormat="1" x14ac:dyDescent="0.3">
      <c r="B34" s="59" t="s">
        <v>36</v>
      </c>
      <c r="C34" s="20"/>
      <c r="D34" s="59" t="s">
        <v>28</v>
      </c>
      <c r="E34" s="21"/>
      <c r="F34" s="22"/>
      <c r="G34" s="19" t="s">
        <v>5</v>
      </c>
      <c r="H34" s="19" t="s">
        <v>6</v>
      </c>
    </row>
    <row r="35" spans="2:8" s="1" customFormat="1" x14ac:dyDescent="0.3">
      <c r="B35" s="59" t="s">
        <v>36</v>
      </c>
      <c r="C35" s="20"/>
      <c r="D35" s="59" t="s">
        <v>28</v>
      </c>
      <c r="E35" s="21"/>
      <c r="F35" s="22"/>
      <c r="G35" s="19" t="s">
        <v>5</v>
      </c>
      <c r="H35" s="19" t="s">
        <v>6</v>
      </c>
    </row>
    <row r="36" spans="2:8" s="1" customFormat="1" x14ac:dyDescent="0.3">
      <c r="B36" s="59" t="s">
        <v>36</v>
      </c>
      <c r="C36" s="20"/>
      <c r="D36" s="59" t="s">
        <v>28</v>
      </c>
      <c r="E36" s="21"/>
      <c r="F36" s="22"/>
      <c r="G36" s="19" t="s">
        <v>5</v>
      </c>
      <c r="H36" s="19" t="s">
        <v>6</v>
      </c>
    </row>
    <row r="37" spans="2:8" s="1" customFormat="1" x14ac:dyDescent="0.3">
      <c r="B37" s="59" t="s">
        <v>36</v>
      </c>
      <c r="C37" s="20"/>
      <c r="D37" s="59" t="s">
        <v>28</v>
      </c>
      <c r="E37" s="21"/>
      <c r="F37" s="22"/>
      <c r="G37" s="19" t="s">
        <v>5</v>
      </c>
      <c r="H37" s="19" t="s">
        <v>6</v>
      </c>
    </row>
    <row r="38" spans="2:8" s="1" customFormat="1" x14ac:dyDescent="0.3">
      <c r="B38" s="59" t="s">
        <v>36</v>
      </c>
      <c r="C38" s="20"/>
      <c r="D38" s="59" t="s">
        <v>28</v>
      </c>
      <c r="E38" s="21"/>
      <c r="F38" s="22"/>
      <c r="G38" s="19" t="s">
        <v>5</v>
      </c>
      <c r="H38" s="19" t="s">
        <v>6</v>
      </c>
    </row>
    <row r="39" spans="2:8" s="1" customFormat="1" x14ac:dyDescent="0.3">
      <c r="B39" s="59" t="s">
        <v>36</v>
      </c>
      <c r="C39" s="20"/>
      <c r="D39" s="59" t="s">
        <v>28</v>
      </c>
      <c r="E39" s="21"/>
      <c r="F39" s="22"/>
      <c r="G39" s="19" t="s">
        <v>5</v>
      </c>
      <c r="H39" s="19" t="s">
        <v>6</v>
      </c>
    </row>
    <row r="40" spans="2:8" s="1" customFormat="1" x14ac:dyDescent="0.3">
      <c r="B40" s="59" t="s">
        <v>36</v>
      </c>
      <c r="C40" s="20"/>
      <c r="D40" s="59" t="s">
        <v>28</v>
      </c>
      <c r="E40" s="21"/>
      <c r="F40" s="22"/>
      <c r="G40" s="19" t="s">
        <v>5</v>
      </c>
      <c r="H40" s="19" t="s">
        <v>6</v>
      </c>
    </row>
    <row r="41" spans="2:8" s="1" customFormat="1" x14ac:dyDescent="0.3">
      <c r="B41" s="59" t="s">
        <v>36</v>
      </c>
      <c r="C41" s="20"/>
      <c r="D41" s="59" t="s">
        <v>28</v>
      </c>
      <c r="E41" s="21"/>
      <c r="F41" s="22"/>
      <c r="G41" s="19" t="s">
        <v>5</v>
      </c>
      <c r="H41" s="19" t="s">
        <v>6</v>
      </c>
    </row>
    <row r="42" spans="2:8" s="1" customFormat="1" x14ac:dyDescent="0.3">
      <c r="B42" s="59" t="s">
        <v>36</v>
      </c>
      <c r="C42" s="20"/>
      <c r="D42" s="59" t="s">
        <v>28</v>
      </c>
      <c r="E42" s="21"/>
      <c r="F42" s="22"/>
      <c r="G42" s="19" t="s">
        <v>5</v>
      </c>
      <c r="H42" s="19" t="s">
        <v>6</v>
      </c>
    </row>
    <row r="43" spans="2:8" s="1" customFormat="1" x14ac:dyDescent="0.3">
      <c r="B43" s="59" t="s">
        <v>36</v>
      </c>
      <c r="C43" s="20"/>
      <c r="D43" s="59" t="s">
        <v>28</v>
      </c>
      <c r="E43" s="21"/>
      <c r="F43" s="22"/>
      <c r="G43" s="19" t="s">
        <v>5</v>
      </c>
      <c r="H43" s="19" t="s">
        <v>6</v>
      </c>
    </row>
    <row r="44" spans="2:8" s="1" customFormat="1" x14ac:dyDescent="0.3">
      <c r="B44" s="59" t="s">
        <v>36</v>
      </c>
      <c r="C44" s="20"/>
      <c r="D44" s="59" t="s">
        <v>28</v>
      </c>
      <c r="E44" s="21"/>
      <c r="F44" s="22"/>
      <c r="G44" s="19" t="s">
        <v>5</v>
      </c>
      <c r="H44" s="19" t="s">
        <v>6</v>
      </c>
    </row>
    <row r="45" spans="2:8" s="1" customFormat="1" x14ac:dyDescent="0.3">
      <c r="B45" s="59" t="s">
        <v>36</v>
      </c>
      <c r="C45" s="20"/>
      <c r="D45" s="59" t="s">
        <v>28</v>
      </c>
      <c r="E45" s="21"/>
      <c r="F45" s="22"/>
      <c r="G45" s="19" t="s">
        <v>5</v>
      </c>
      <c r="H45" s="19" t="s">
        <v>6</v>
      </c>
    </row>
    <row r="46" spans="2:8" s="1" customFormat="1" x14ac:dyDescent="0.3">
      <c r="B46" s="59" t="s">
        <v>36</v>
      </c>
      <c r="C46" s="20"/>
      <c r="D46" s="59" t="s">
        <v>28</v>
      </c>
      <c r="E46" s="21"/>
      <c r="F46" s="22"/>
      <c r="G46" s="19" t="s">
        <v>5</v>
      </c>
      <c r="H46" s="19" t="s">
        <v>6</v>
      </c>
    </row>
    <row r="47" spans="2:8" s="1" customFormat="1" x14ac:dyDescent="0.3">
      <c r="B47" s="59" t="s">
        <v>36</v>
      </c>
      <c r="C47" s="20"/>
      <c r="D47" s="59" t="s">
        <v>28</v>
      </c>
      <c r="E47" s="21"/>
      <c r="F47" s="22"/>
      <c r="G47" s="19" t="s">
        <v>5</v>
      </c>
      <c r="H47" s="19" t="s">
        <v>6</v>
      </c>
    </row>
    <row r="48" spans="2:8" s="1" customFormat="1" ht="15" thickBot="1" x14ac:dyDescent="0.35">
      <c r="B48" s="59" t="s">
        <v>36</v>
      </c>
      <c r="C48" s="54"/>
      <c r="D48" s="59" t="s">
        <v>28</v>
      </c>
      <c r="E48" s="55"/>
      <c r="F48" s="56"/>
      <c r="G48" s="53" t="s">
        <v>5</v>
      </c>
      <c r="H48" s="53" t="s">
        <v>6</v>
      </c>
    </row>
    <row r="49" spans="1:8" ht="15" thickBot="1" x14ac:dyDescent="0.35">
      <c r="A49" s="23" t="s">
        <v>19</v>
      </c>
      <c r="B49" s="57"/>
      <c r="C49" s="26"/>
      <c r="D49" s="63" t="s">
        <v>29</v>
      </c>
      <c r="E49" s="58">
        <f>SUM(E2:E48)</f>
        <v>10254</v>
      </c>
      <c r="F49" s="23">
        <v>7.2217000000000002</v>
      </c>
      <c r="G49" s="28" t="s">
        <v>3</v>
      </c>
      <c r="H49" s="28" t="s">
        <v>4</v>
      </c>
    </row>
    <row r="73" spans="11:11" x14ac:dyDescent="0.3">
      <c r="K73" t="e">
        <f>#REF!/#REF!</f>
        <v>#REF!</v>
      </c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71"/>
  <sheetViews>
    <sheetView workbookViewId="0">
      <selection activeCell="E33" sqref="E33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30" x14ac:dyDescent="0.3">
      <c r="B2" s="59" t="s">
        <v>37</v>
      </c>
      <c r="C2" s="20">
        <v>0.42981481481481482</v>
      </c>
      <c r="D2" s="59" t="s">
        <v>28</v>
      </c>
      <c r="E2" s="52">
        <v>914</v>
      </c>
      <c r="F2" s="67">
        <v>7.21</v>
      </c>
      <c r="G2" s="19" t="s">
        <v>5</v>
      </c>
      <c r="H2" s="19" t="s">
        <v>6</v>
      </c>
      <c r="M2" s="12"/>
      <c r="Y2" s="12"/>
      <c r="AD2" s="12"/>
    </row>
    <row r="3" spans="2:30" x14ac:dyDescent="0.3">
      <c r="B3" s="59" t="s">
        <v>37</v>
      </c>
      <c r="C3" s="20">
        <v>0.42995370370370373</v>
      </c>
      <c r="D3" s="59" t="s">
        <v>28</v>
      </c>
      <c r="E3" s="52">
        <v>139</v>
      </c>
      <c r="F3" s="67">
        <v>7.21</v>
      </c>
      <c r="G3" s="19" t="s">
        <v>5</v>
      </c>
      <c r="H3" s="19" t="s">
        <v>6</v>
      </c>
      <c r="M3" s="12"/>
      <c r="Y3" s="12"/>
      <c r="AD3" s="12"/>
    </row>
    <row r="4" spans="2:30" x14ac:dyDescent="0.3">
      <c r="B4" s="59" t="s">
        <v>37</v>
      </c>
      <c r="C4" s="20">
        <v>0.42995370370370373</v>
      </c>
      <c r="D4" s="59" t="s">
        <v>28</v>
      </c>
      <c r="E4" s="52">
        <v>794</v>
      </c>
      <c r="F4" s="67">
        <v>7.21</v>
      </c>
      <c r="G4" s="19" t="s">
        <v>5</v>
      </c>
      <c r="H4" s="19" t="s">
        <v>6</v>
      </c>
      <c r="M4" s="12"/>
      <c r="Y4" s="12"/>
      <c r="AD4" s="12"/>
    </row>
    <row r="5" spans="2:30" x14ac:dyDescent="0.3">
      <c r="B5" s="59" t="s">
        <v>37</v>
      </c>
      <c r="C5" s="20">
        <v>0.42995370370370373</v>
      </c>
      <c r="D5" s="59" t="s">
        <v>28</v>
      </c>
      <c r="E5" s="52">
        <v>609</v>
      </c>
      <c r="F5" s="67">
        <v>7.21</v>
      </c>
      <c r="G5" s="19" t="s">
        <v>5</v>
      </c>
      <c r="H5" s="19" t="s">
        <v>6</v>
      </c>
      <c r="M5" s="12"/>
      <c r="Y5" s="12"/>
      <c r="AD5" s="12"/>
    </row>
    <row r="6" spans="2:30" x14ac:dyDescent="0.3">
      <c r="B6" s="59" t="s">
        <v>37</v>
      </c>
      <c r="C6" s="20">
        <v>0.42995370370370373</v>
      </c>
      <c r="D6" s="59" t="s">
        <v>28</v>
      </c>
      <c r="E6" s="52">
        <v>13</v>
      </c>
      <c r="F6" s="67">
        <v>7.21</v>
      </c>
      <c r="G6" s="19" t="s">
        <v>5</v>
      </c>
      <c r="H6" s="19" t="s">
        <v>6</v>
      </c>
      <c r="M6" s="12"/>
      <c r="Y6" s="12"/>
      <c r="AD6" s="12"/>
    </row>
    <row r="7" spans="2:30" x14ac:dyDescent="0.3">
      <c r="B7" s="59" t="s">
        <v>37</v>
      </c>
      <c r="C7" s="20">
        <v>0.42995370370370373</v>
      </c>
      <c r="D7" s="59" t="s">
        <v>28</v>
      </c>
      <c r="E7" s="52">
        <v>778</v>
      </c>
      <c r="F7" s="67">
        <v>7.21</v>
      </c>
      <c r="G7" s="19" t="s">
        <v>5</v>
      </c>
      <c r="H7" s="19" t="s">
        <v>6</v>
      </c>
      <c r="M7" s="12"/>
      <c r="Y7" s="12"/>
      <c r="AD7" s="12"/>
    </row>
    <row r="8" spans="2:30" x14ac:dyDescent="0.3">
      <c r="B8" s="59" t="s">
        <v>37</v>
      </c>
      <c r="C8" s="20">
        <v>0.516087962962963</v>
      </c>
      <c r="D8" s="59" t="s">
        <v>28</v>
      </c>
      <c r="E8" s="52">
        <v>830</v>
      </c>
      <c r="F8" s="67">
        <v>7.2</v>
      </c>
      <c r="G8" s="19" t="s">
        <v>5</v>
      </c>
      <c r="H8" s="19" t="s">
        <v>6</v>
      </c>
      <c r="M8" s="12"/>
      <c r="Y8" s="12"/>
      <c r="AD8" s="12"/>
    </row>
    <row r="9" spans="2:30" x14ac:dyDescent="0.3">
      <c r="B9" s="59" t="s">
        <v>37</v>
      </c>
      <c r="C9" s="20">
        <v>0.516087962962963</v>
      </c>
      <c r="D9" s="59" t="s">
        <v>28</v>
      </c>
      <c r="E9" s="52">
        <v>2</v>
      </c>
      <c r="F9" s="67">
        <v>7.2</v>
      </c>
      <c r="G9" s="19" t="s">
        <v>5</v>
      </c>
      <c r="H9" s="19" t="s">
        <v>6</v>
      </c>
      <c r="M9" s="12"/>
      <c r="Y9" s="12"/>
      <c r="AD9" s="12"/>
    </row>
    <row r="10" spans="2:30" x14ac:dyDescent="0.3">
      <c r="B10" s="59" t="s">
        <v>37</v>
      </c>
      <c r="C10" s="20">
        <v>0.5308680555555555</v>
      </c>
      <c r="D10" s="59" t="s">
        <v>28</v>
      </c>
      <c r="E10" s="52">
        <v>2500</v>
      </c>
      <c r="F10" s="67">
        <v>7.22</v>
      </c>
      <c r="G10" s="19" t="s">
        <v>5</v>
      </c>
      <c r="H10" s="19" t="s">
        <v>6</v>
      </c>
      <c r="M10" s="12"/>
      <c r="Y10" s="12"/>
      <c r="AD10" s="12"/>
    </row>
    <row r="11" spans="2:30" x14ac:dyDescent="0.3">
      <c r="B11" s="59" t="s">
        <v>37</v>
      </c>
      <c r="C11" s="20">
        <v>0.53625</v>
      </c>
      <c r="D11" s="59" t="s">
        <v>28</v>
      </c>
      <c r="E11" s="52">
        <v>500</v>
      </c>
      <c r="F11" s="67">
        <v>7.22</v>
      </c>
      <c r="G11" s="19" t="s">
        <v>5</v>
      </c>
      <c r="H11" s="19" t="s">
        <v>6</v>
      </c>
      <c r="M11" s="12"/>
      <c r="Y11" s="12"/>
      <c r="AD11" s="12"/>
    </row>
    <row r="12" spans="2:30" x14ac:dyDescent="0.3">
      <c r="B12" s="59" t="s">
        <v>37</v>
      </c>
      <c r="C12" s="20">
        <v>0.53625</v>
      </c>
      <c r="D12" s="59" t="s">
        <v>28</v>
      </c>
      <c r="E12" s="52">
        <v>1168</v>
      </c>
      <c r="F12" s="67">
        <v>7.2</v>
      </c>
      <c r="G12" s="19" t="s">
        <v>5</v>
      </c>
      <c r="H12" s="19" t="s">
        <v>6</v>
      </c>
      <c r="M12" s="12"/>
      <c r="Y12" s="12"/>
      <c r="AD12" s="12"/>
    </row>
    <row r="13" spans="2:30" x14ac:dyDescent="0.3">
      <c r="B13" s="59" t="s">
        <v>37</v>
      </c>
      <c r="C13" s="20">
        <v>0.59398148148148155</v>
      </c>
      <c r="D13" s="59" t="s">
        <v>28</v>
      </c>
      <c r="E13" s="52">
        <v>398</v>
      </c>
      <c r="F13" s="67">
        <v>7.23</v>
      </c>
      <c r="G13" s="19" t="s">
        <v>5</v>
      </c>
      <c r="H13" s="19" t="s">
        <v>6</v>
      </c>
      <c r="M13" s="12"/>
      <c r="Y13" s="12"/>
      <c r="AD13" s="12"/>
    </row>
    <row r="14" spans="2:30" x14ac:dyDescent="0.3">
      <c r="B14" s="59" t="s">
        <v>37</v>
      </c>
      <c r="C14" s="20">
        <v>0.59398148148148155</v>
      </c>
      <c r="D14" s="59" t="s">
        <v>28</v>
      </c>
      <c r="E14" s="52">
        <v>657</v>
      </c>
      <c r="F14" s="67">
        <v>7.23</v>
      </c>
      <c r="G14" s="19" t="s">
        <v>5</v>
      </c>
      <c r="H14" s="19" t="s">
        <v>6</v>
      </c>
      <c r="M14" s="12"/>
      <c r="Y14" s="12"/>
      <c r="AD14" s="12"/>
    </row>
    <row r="15" spans="2:30" x14ac:dyDescent="0.3">
      <c r="B15" s="59" t="s">
        <v>37</v>
      </c>
      <c r="C15" s="20">
        <v>0.59398148148148155</v>
      </c>
      <c r="D15" s="59" t="s">
        <v>28</v>
      </c>
      <c r="E15" s="52">
        <v>945</v>
      </c>
      <c r="F15" s="67">
        <v>7.23</v>
      </c>
      <c r="G15" s="19" t="s">
        <v>5</v>
      </c>
      <c r="H15" s="19" t="s">
        <v>6</v>
      </c>
      <c r="M15" s="12"/>
      <c r="Y15" s="12"/>
      <c r="AD15" s="12"/>
    </row>
    <row r="16" spans="2:30" x14ac:dyDescent="0.3">
      <c r="B16" s="59" t="s">
        <v>37</v>
      </c>
      <c r="C16" s="46"/>
      <c r="D16" s="59" t="s">
        <v>28</v>
      </c>
      <c r="E16" s="21"/>
      <c r="F16" s="21"/>
      <c r="G16" s="19" t="s">
        <v>5</v>
      </c>
      <c r="H16" s="19" t="s">
        <v>6</v>
      </c>
      <c r="M16" s="12"/>
      <c r="Y16" s="12"/>
      <c r="AD16" s="12"/>
    </row>
    <row r="17" spans="2:30" x14ac:dyDescent="0.3">
      <c r="B17" s="59" t="s">
        <v>37</v>
      </c>
      <c r="C17" s="46"/>
      <c r="D17" s="59" t="s">
        <v>28</v>
      </c>
      <c r="E17" s="21"/>
      <c r="F17" s="21"/>
      <c r="G17" s="19" t="s">
        <v>5</v>
      </c>
      <c r="H17" s="19" t="s">
        <v>6</v>
      </c>
      <c r="M17" s="12"/>
      <c r="Y17" s="12"/>
      <c r="AD17" s="12"/>
    </row>
    <row r="18" spans="2:30" x14ac:dyDescent="0.3">
      <c r="B18" s="59" t="s">
        <v>37</v>
      </c>
      <c r="C18" s="46"/>
      <c r="D18" s="59" t="s">
        <v>28</v>
      </c>
      <c r="E18" s="21"/>
      <c r="F18" s="21"/>
      <c r="G18" s="19" t="s">
        <v>5</v>
      </c>
      <c r="H18" s="19" t="s">
        <v>6</v>
      </c>
      <c r="M18" s="12"/>
      <c r="Y18" s="12"/>
      <c r="AD18" s="12"/>
    </row>
    <row r="19" spans="2:30" x14ac:dyDescent="0.3">
      <c r="B19" s="59" t="s">
        <v>37</v>
      </c>
      <c r="C19" s="20"/>
      <c r="D19" s="59" t="s">
        <v>28</v>
      </c>
      <c r="E19" s="49"/>
      <c r="F19" s="22"/>
      <c r="G19" s="19" t="s">
        <v>5</v>
      </c>
      <c r="H19" s="19" t="s">
        <v>6</v>
      </c>
      <c r="M19" s="12"/>
      <c r="Y19" s="12"/>
      <c r="AD19" s="12"/>
    </row>
    <row r="20" spans="2:30" x14ac:dyDescent="0.3">
      <c r="B20" s="59" t="s">
        <v>37</v>
      </c>
      <c r="C20" s="20"/>
      <c r="D20" s="59" t="s">
        <v>28</v>
      </c>
      <c r="E20" s="49"/>
      <c r="F20" s="22"/>
      <c r="G20" s="19" t="s">
        <v>5</v>
      </c>
      <c r="H20" s="19" t="s">
        <v>6</v>
      </c>
      <c r="M20" s="12"/>
      <c r="Y20" s="12"/>
      <c r="AD20" s="12"/>
    </row>
    <row r="21" spans="2:30" x14ac:dyDescent="0.3">
      <c r="B21" s="59" t="s">
        <v>37</v>
      </c>
      <c r="C21" s="20"/>
      <c r="D21" s="59" t="s">
        <v>28</v>
      </c>
      <c r="E21" s="49"/>
      <c r="F21" s="22"/>
      <c r="G21" s="19" t="s">
        <v>5</v>
      </c>
      <c r="H21" s="19" t="s">
        <v>6</v>
      </c>
      <c r="M21" s="12"/>
      <c r="Y21" s="12"/>
      <c r="AD21" s="12"/>
    </row>
    <row r="22" spans="2:30" x14ac:dyDescent="0.3">
      <c r="B22" s="59" t="s">
        <v>37</v>
      </c>
      <c r="C22" s="20"/>
      <c r="D22" s="59" t="s">
        <v>28</v>
      </c>
      <c r="E22" s="49"/>
      <c r="F22" s="22"/>
      <c r="G22" s="19" t="s">
        <v>5</v>
      </c>
      <c r="H22" s="19" t="s">
        <v>6</v>
      </c>
      <c r="M22" s="12"/>
      <c r="Y22" s="12"/>
      <c r="AD22" s="12"/>
    </row>
    <row r="23" spans="2:30" x14ac:dyDescent="0.3">
      <c r="B23" s="59" t="s">
        <v>37</v>
      </c>
      <c r="C23" s="20"/>
      <c r="D23" s="59" t="s">
        <v>28</v>
      </c>
      <c r="E23" s="49"/>
      <c r="F23" s="22"/>
      <c r="G23" s="19" t="s">
        <v>5</v>
      </c>
      <c r="H23" s="19" t="s">
        <v>6</v>
      </c>
      <c r="M23" s="12"/>
      <c r="Y23" s="12"/>
      <c r="AD23" s="12"/>
    </row>
    <row r="24" spans="2:30" x14ac:dyDescent="0.3">
      <c r="B24" s="59" t="s">
        <v>37</v>
      </c>
      <c r="C24" s="20"/>
      <c r="D24" s="59" t="s">
        <v>28</v>
      </c>
      <c r="E24" s="49"/>
      <c r="F24" s="22"/>
      <c r="G24" s="19" t="s">
        <v>5</v>
      </c>
      <c r="H24" s="19" t="s">
        <v>6</v>
      </c>
      <c r="M24" s="12"/>
      <c r="Y24" s="12"/>
      <c r="AD24" s="12"/>
    </row>
    <row r="25" spans="2:30" x14ac:dyDescent="0.3">
      <c r="B25" s="59" t="s">
        <v>37</v>
      </c>
      <c r="C25" s="20"/>
      <c r="D25" s="59" t="s">
        <v>28</v>
      </c>
      <c r="E25" s="49"/>
      <c r="F25" s="22"/>
      <c r="G25" s="19" t="s">
        <v>5</v>
      </c>
      <c r="H25" s="19" t="s">
        <v>6</v>
      </c>
      <c r="M25" s="12"/>
      <c r="Y25" s="12"/>
      <c r="AD25" s="12"/>
    </row>
    <row r="26" spans="2:30" x14ac:dyDescent="0.3">
      <c r="B26" s="59" t="s">
        <v>37</v>
      </c>
      <c r="C26" s="20"/>
      <c r="D26" s="59" t="s">
        <v>28</v>
      </c>
      <c r="E26" s="49"/>
      <c r="F26" s="22"/>
      <c r="G26" s="19" t="s">
        <v>5</v>
      </c>
      <c r="H26" s="19" t="s">
        <v>6</v>
      </c>
      <c r="M26" s="12"/>
      <c r="Y26" s="12"/>
      <c r="AD26" s="12"/>
    </row>
    <row r="27" spans="2:30" x14ac:dyDescent="0.3">
      <c r="B27" s="59" t="s">
        <v>37</v>
      </c>
      <c r="C27" s="20"/>
      <c r="D27" s="59" t="s">
        <v>28</v>
      </c>
      <c r="E27" s="49"/>
      <c r="F27" s="22"/>
      <c r="G27" s="19" t="s">
        <v>5</v>
      </c>
      <c r="H27" s="19" t="s">
        <v>6</v>
      </c>
      <c r="M27" s="12"/>
      <c r="Y27" s="12"/>
      <c r="AD27" s="12"/>
    </row>
    <row r="28" spans="2:30" x14ac:dyDescent="0.3">
      <c r="B28" s="59" t="s">
        <v>37</v>
      </c>
      <c r="C28" s="20"/>
      <c r="D28" s="59" t="s">
        <v>28</v>
      </c>
      <c r="E28" s="49"/>
      <c r="F28" s="22"/>
      <c r="G28" s="19" t="s">
        <v>5</v>
      </c>
      <c r="H28" s="19" t="s">
        <v>6</v>
      </c>
      <c r="M28" s="12"/>
      <c r="Y28" s="12"/>
      <c r="AD28" s="12"/>
    </row>
    <row r="29" spans="2:30" x14ac:dyDescent="0.3">
      <c r="B29" s="59" t="s">
        <v>37</v>
      </c>
      <c r="C29" s="20"/>
      <c r="D29" s="59" t="s">
        <v>28</v>
      </c>
      <c r="E29" s="49"/>
      <c r="F29" s="22"/>
      <c r="G29" s="19" t="s">
        <v>5</v>
      </c>
      <c r="H29" s="19" t="s">
        <v>6</v>
      </c>
      <c r="M29" s="12"/>
      <c r="Y29" s="12"/>
      <c r="AD29" s="12"/>
    </row>
    <row r="30" spans="2:30" x14ac:dyDescent="0.3">
      <c r="B30" s="59" t="s">
        <v>37</v>
      </c>
      <c r="C30" s="20"/>
      <c r="D30" s="59" t="s">
        <v>28</v>
      </c>
      <c r="E30" s="49"/>
      <c r="F30" s="22"/>
      <c r="G30" s="19" t="s">
        <v>5</v>
      </c>
      <c r="H30" s="19" t="s">
        <v>6</v>
      </c>
      <c r="M30" s="12"/>
      <c r="Y30" s="12"/>
      <c r="AD30" s="12"/>
    </row>
    <row r="31" spans="2:30" x14ac:dyDescent="0.3">
      <c r="B31" s="59" t="s">
        <v>37</v>
      </c>
      <c r="C31" s="20"/>
      <c r="D31" s="59" t="s">
        <v>28</v>
      </c>
      <c r="E31" s="49"/>
      <c r="F31" s="22"/>
      <c r="G31" s="19" t="s">
        <v>5</v>
      </c>
      <c r="H31" s="19" t="s">
        <v>6</v>
      </c>
      <c r="M31" s="12"/>
      <c r="Y31" s="12"/>
      <c r="AD31" s="12"/>
    </row>
    <row r="32" spans="2:30" x14ac:dyDescent="0.3">
      <c r="B32" s="59" t="s">
        <v>37</v>
      </c>
      <c r="C32" s="20"/>
      <c r="D32" s="59" t="s">
        <v>28</v>
      </c>
      <c r="E32" s="49"/>
      <c r="F32" s="22"/>
      <c r="G32" s="19" t="s">
        <v>5</v>
      </c>
      <c r="H32" s="19" t="s">
        <v>6</v>
      </c>
      <c r="M32" s="12"/>
      <c r="Y32" s="12"/>
      <c r="AD32" s="12"/>
    </row>
    <row r="33" spans="2:30" x14ac:dyDescent="0.3">
      <c r="B33" s="59" t="s">
        <v>37</v>
      </c>
      <c r="C33" s="20"/>
      <c r="D33" s="59" t="s">
        <v>28</v>
      </c>
      <c r="E33" s="49"/>
      <c r="F33" s="22"/>
      <c r="G33" s="19" t="s">
        <v>5</v>
      </c>
      <c r="H33" s="19" t="s">
        <v>6</v>
      </c>
      <c r="M33" s="12"/>
      <c r="Y33" s="12"/>
      <c r="AD33" s="12"/>
    </row>
    <row r="34" spans="2:30" x14ac:dyDescent="0.3">
      <c r="B34" s="59" t="s">
        <v>37</v>
      </c>
      <c r="C34" s="20"/>
      <c r="D34" s="59" t="s">
        <v>28</v>
      </c>
      <c r="E34" s="49"/>
      <c r="F34" s="22"/>
      <c r="G34" s="19" t="s">
        <v>5</v>
      </c>
      <c r="H34" s="19" t="s">
        <v>6</v>
      </c>
      <c r="M34" s="12"/>
      <c r="Y34" s="12"/>
      <c r="AD34" s="12"/>
    </row>
    <row r="35" spans="2:30" x14ac:dyDescent="0.3">
      <c r="B35" s="59" t="s">
        <v>37</v>
      </c>
      <c r="C35" s="20"/>
      <c r="D35" s="59" t="s">
        <v>28</v>
      </c>
      <c r="E35" s="49"/>
      <c r="F35" s="22"/>
      <c r="G35" s="19" t="s">
        <v>5</v>
      </c>
      <c r="H35" s="19" t="s">
        <v>6</v>
      </c>
      <c r="M35" s="12"/>
      <c r="Y35" s="12"/>
      <c r="AD35" s="12"/>
    </row>
    <row r="36" spans="2:30" x14ac:dyDescent="0.3">
      <c r="B36" s="59" t="s">
        <v>37</v>
      </c>
      <c r="C36" s="20"/>
      <c r="D36" s="59" t="s">
        <v>28</v>
      </c>
      <c r="E36" s="49"/>
      <c r="F36" s="22"/>
      <c r="G36" s="19" t="s">
        <v>5</v>
      </c>
      <c r="H36" s="19" t="s">
        <v>6</v>
      </c>
      <c r="M36" s="12"/>
      <c r="Y36" s="12"/>
      <c r="AD36" s="12"/>
    </row>
    <row r="37" spans="2:30" x14ac:dyDescent="0.3">
      <c r="B37" s="59" t="s">
        <v>37</v>
      </c>
      <c r="C37" s="20"/>
      <c r="D37" s="59" t="s">
        <v>28</v>
      </c>
      <c r="E37" s="49"/>
      <c r="F37" s="22"/>
      <c r="G37" s="19" t="s">
        <v>5</v>
      </c>
      <c r="H37" s="19" t="s">
        <v>6</v>
      </c>
      <c r="M37" s="12"/>
      <c r="Y37" s="12"/>
      <c r="AD37" s="12"/>
    </row>
    <row r="38" spans="2:30" x14ac:dyDescent="0.3">
      <c r="B38" s="59" t="s">
        <v>37</v>
      </c>
      <c r="C38" s="20"/>
      <c r="D38" s="59" t="s">
        <v>28</v>
      </c>
      <c r="E38" s="49"/>
      <c r="F38" s="22"/>
      <c r="G38" s="19" t="s">
        <v>5</v>
      </c>
      <c r="H38" s="19" t="s">
        <v>6</v>
      </c>
      <c r="M38" s="12"/>
      <c r="Y38" s="12"/>
      <c r="AD38" s="12"/>
    </row>
    <row r="39" spans="2:30" x14ac:dyDescent="0.3">
      <c r="B39" s="59" t="s">
        <v>37</v>
      </c>
      <c r="C39" s="20"/>
      <c r="D39" s="59" t="s">
        <v>28</v>
      </c>
      <c r="E39" s="49"/>
      <c r="F39" s="22"/>
      <c r="G39" s="19" t="s">
        <v>5</v>
      </c>
      <c r="H39" s="19" t="s">
        <v>6</v>
      </c>
      <c r="M39" s="12"/>
      <c r="Y39" s="12"/>
      <c r="AD39" s="12"/>
    </row>
    <row r="40" spans="2:30" x14ac:dyDescent="0.3">
      <c r="B40" s="59" t="s">
        <v>37</v>
      </c>
      <c r="C40" s="20"/>
      <c r="D40" s="59" t="s">
        <v>28</v>
      </c>
      <c r="E40" s="49"/>
      <c r="F40" s="22"/>
      <c r="G40" s="19" t="s">
        <v>5</v>
      </c>
      <c r="H40" s="19" t="s">
        <v>6</v>
      </c>
    </row>
    <row r="41" spans="2:30" x14ac:dyDescent="0.3">
      <c r="B41" s="59" t="s">
        <v>37</v>
      </c>
      <c r="C41" s="20"/>
      <c r="D41" s="59" t="s">
        <v>28</v>
      </c>
      <c r="E41" s="49"/>
      <c r="F41" s="22"/>
      <c r="G41" s="19" t="s">
        <v>5</v>
      </c>
      <c r="H41" s="19" t="s">
        <v>6</v>
      </c>
    </row>
    <row r="42" spans="2:30" x14ac:dyDescent="0.3">
      <c r="B42" s="59" t="s">
        <v>37</v>
      </c>
      <c r="C42" s="20"/>
      <c r="D42" s="59" t="s">
        <v>28</v>
      </c>
      <c r="E42" s="49"/>
      <c r="F42" s="22"/>
      <c r="G42" s="19" t="s">
        <v>5</v>
      </c>
      <c r="H42" s="19" t="s">
        <v>6</v>
      </c>
    </row>
    <row r="43" spans="2:30" x14ac:dyDescent="0.3">
      <c r="B43" s="59" t="s">
        <v>37</v>
      </c>
      <c r="C43" s="29"/>
      <c r="D43" s="59" t="s">
        <v>28</v>
      </c>
      <c r="E43" s="30"/>
      <c r="F43" s="31"/>
      <c r="G43" s="19" t="s">
        <v>5</v>
      </c>
      <c r="H43" s="19" t="s">
        <v>6</v>
      </c>
    </row>
    <row r="44" spans="2:30" x14ac:dyDescent="0.3">
      <c r="B44" s="59" t="s">
        <v>37</v>
      </c>
      <c r="C44" s="29"/>
      <c r="D44" s="59" t="s">
        <v>28</v>
      </c>
      <c r="E44" s="30"/>
      <c r="F44" s="31"/>
      <c r="G44" s="19" t="s">
        <v>5</v>
      </c>
      <c r="H44" s="19" t="s">
        <v>6</v>
      </c>
    </row>
    <row r="45" spans="2:30" x14ac:dyDescent="0.3">
      <c r="B45" s="59" t="s">
        <v>37</v>
      </c>
      <c r="C45" s="29"/>
      <c r="D45" s="59" t="s">
        <v>28</v>
      </c>
      <c r="E45" s="30"/>
      <c r="F45" s="31"/>
      <c r="G45" s="19" t="s">
        <v>5</v>
      </c>
      <c r="H45" s="19" t="s">
        <v>6</v>
      </c>
    </row>
    <row r="46" spans="2:30" x14ac:dyDescent="0.3">
      <c r="B46" s="59" t="s">
        <v>37</v>
      </c>
      <c r="C46" s="29"/>
      <c r="D46" s="59" t="s">
        <v>28</v>
      </c>
      <c r="E46" s="30"/>
      <c r="F46" s="31"/>
      <c r="G46" s="19" t="s">
        <v>5</v>
      </c>
      <c r="H46" s="19" t="s">
        <v>6</v>
      </c>
    </row>
    <row r="47" spans="2:30" x14ac:dyDescent="0.3">
      <c r="B47" s="59" t="s">
        <v>37</v>
      </c>
      <c r="C47" s="29"/>
      <c r="D47" s="59" t="s">
        <v>28</v>
      </c>
      <c r="E47" s="30"/>
      <c r="F47" s="31"/>
      <c r="G47" s="19" t="s">
        <v>5</v>
      </c>
      <c r="H47" s="19" t="s">
        <v>6</v>
      </c>
    </row>
    <row r="48" spans="2:30" ht="15" thickBot="1" x14ac:dyDescent="0.35">
      <c r="B48" s="59" t="s">
        <v>37</v>
      </c>
      <c r="C48" s="33"/>
      <c r="D48" s="59" t="s">
        <v>28</v>
      </c>
      <c r="E48" s="30"/>
      <c r="F48" s="31"/>
      <c r="G48" s="19" t="s">
        <v>5</v>
      </c>
      <c r="H48" s="19" t="s">
        <v>6</v>
      </c>
    </row>
    <row r="49" spans="1:8" ht="15" thickBot="1" x14ac:dyDescent="0.35">
      <c r="A49" s="64" t="s">
        <v>19</v>
      </c>
      <c r="B49" s="24"/>
      <c r="C49" s="25"/>
      <c r="D49" s="63" t="s">
        <v>29</v>
      </c>
      <c r="E49" s="27">
        <f>SUM(E2:E48)</f>
        <v>10247</v>
      </c>
      <c r="F49" s="23">
        <v>7.2149000000000001</v>
      </c>
      <c r="G49" s="28" t="s">
        <v>3</v>
      </c>
      <c r="H49" s="28" t="s">
        <v>4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honeticPr fontId="26" type="noConversion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EB982-0AB0-4B33-BD76-C43DC19D69ED}">
  <dimension ref="A1:AD68"/>
  <sheetViews>
    <sheetView workbookViewId="0">
      <selection activeCell="E29" sqref="E29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30" x14ac:dyDescent="0.3">
      <c r="B2" s="59" t="s">
        <v>38</v>
      </c>
      <c r="C2" s="20">
        <v>0.4073032407407407</v>
      </c>
      <c r="D2" s="59" t="s">
        <v>28</v>
      </c>
      <c r="E2" s="52">
        <v>900</v>
      </c>
      <c r="F2" s="67">
        <v>7.16</v>
      </c>
      <c r="G2" s="19" t="s">
        <v>5</v>
      </c>
      <c r="H2" s="19" t="s">
        <v>6</v>
      </c>
      <c r="M2" s="12"/>
      <c r="Y2" s="12"/>
      <c r="AD2" s="12"/>
    </row>
    <row r="3" spans="2:30" x14ac:dyDescent="0.3">
      <c r="B3" s="59" t="s">
        <v>38</v>
      </c>
      <c r="C3" s="20">
        <v>0.4073032407407407</v>
      </c>
      <c r="D3" s="59" t="s">
        <v>28</v>
      </c>
      <c r="E3" s="52">
        <v>1411</v>
      </c>
      <c r="F3" s="67">
        <v>7.16</v>
      </c>
      <c r="G3" s="19" t="s">
        <v>5</v>
      </c>
      <c r="H3" s="19" t="s">
        <v>6</v>
      </c>
      <c r="M3" s="12"/>
      <c r="Y3" s="12"/>
      <c r="AD3" s="12"/>
    </row>
    <row r="4" spans="2:30" x14ac:dyDescent="0.3">
      <c r="B4" s="59" t="s">
        <v>38</v>
      </c>
      <c r="C4" s="20">
        <v>0.42454861111111114</v>
      </c>
      <c r="D4" s="59" t="s">
        <v>28</v>
      </c>
      <c r="E4" s="52">
        <v>2000</v>
      </c>
      <c r="F4" s="67">
        <v>7.12</v>
      </c>
      <c r="G4" s="19" t="s">
        <v>5</v>
      </c>
      <c r="H4" s="19" t="s">
        <v>6</v>
      </c>
      <c r="M4" s="12"/>
      <c r="Y4" s="12"/>
      <c r="AD4" s="12"/>
    </row>
    <row r="5" spans="2:30" x14ac:dyDescent="0.3">
      <c r="B5" s="59" t="s">
        <v>38</v>
      </c>
      <c r="C5" s="20">
        <v>0.42782407407407402</v>
      </c>
      <c r="D5" s="59" t="s">
        <v>28</v>
      </c>
      <c r="E5" s="52">
        <v>2000</v>
      </c>
      <c r="F5" s="67">
        <v>7.1</v>
      </c>
      <c r="G5" s="19" t="s">
        <v>5</v>
      </c>
      <c r="H5" s="19" t="s">
        <v>6</v>
      </c>
      <c r="M5" s="12"/>
      <c r="Y5" s="12"/>
      <c r="AD5" s="12"/>
    </row>
    <row r="6" spans="2:30" x14ac:dyDescent="0.3">
      <c r="B6" s="59" t="s">
        <v>38</v>
      </c>
      <c r="C6" s="20">
        <v>0.4899189814814815</v>
      </c>
      <c r="D6" s="59" t="s">
        <v>28</v>
      </c>
      <c r="E6" s="52">
        <v>897</v>
      </c>
      <c r="F6" s="67">
        <v>7.05</v>
      </c>
      <c r="G6" s="19" t="s">
        <v>5</v>
      </c>
      <c r="H6" s="19" t="s">
        <v>6</v>
      </c>
      <c r="M6" s="12"/>
      <c r="Y6" s="12"/>
      <c r="AD6" s="12"/>
    </row>
    <row r="7" spans="2:30" x14ac:dyDescent="0.3">
      <c r="B7" s="59" t="s">
        <v>38</v>
      </c>
      <c r="C7" s="20">
        <v>0.4899189814814815</v>
      </c>
      <c r="D7" s="59" t="s">
        <v>28</v>
      </c>
      <c r="E7" s="52">
        <v>103</v>
      </c>
      <c r="F7" s="67">
        <v>7.05</v>
      </c>
      <c r="G7" s="19" t="s">
        <v>5</v>
      </c>
      <c r="H7" s="19" t="s">
        <v>6</v>
      </c>
      <c r="M7" s="12"/>
      <c r="Y7" s="12"/>
      <c r="AD7" s="12"/>
    </row>
    <row r="8" spans="2:30" x14ac:dyDescent="0.3">
      <c r="B8" s="59" t="s">
        <v>38</v>
      </c>
      <c r="C8" s="20">
        <v>0.60454861111111113</v>
      </c>
      <c r="D8" s="59" t="s">
        <v>28</v>
      </c>
      <c r="E8" s="52">
        <v>108</v>
      </c>
      <c r="F8" s="67">
        <v>7.06</v>
      </c>
      <c r="G8" s="19" t="s">
        <v>5</v>
      </c>
      <c r="H8" s="19" t="s">
        <v>6</v>
      </c>
      <c r="M8" s="12"/>
      <c r="Y8" s="12"/>
      <c r="AD8" s="12"/>
    </row>
    <row r="9" spans="2:30" x14ac:dyDescent="0.3">
      <c r="B9" s="59" t="s">
        <v>38</v>
      </c>
      <c r="C9" s="20">
        <v>0.60454861111111113</v>
      </c>
      <c r="D9" s="59" t="s">
        <v>28</v>
      </c>
      <c r="E9" s="52">
        <v>18</v>
      </c>
      <c r="F9" s="67">
        <v>7.06</v>
      </c>
      <c r="G9" s="19" t="s">
        <v>5</v>
      </c>
      <c r="H9" s="19" t="s">
        <v>6</v>
      </c>
      <c r="M9" s="12"/>
      <c r="Y9" s="12"/>
      <c r="AD9" s="12"/>
    </row>
    <row r="10" spans="2:30" x14ac:dyDescent="0.3">
      <c r="B10" s="59" t="s">
        <v>38</v>
      </c>
      <c r="C10" s="20">
        <v>0.60493055555555553</v>
      </c>
      <c r="D10" s="59" t="s">
        <v>28</v>
      </c>
      <c r="E10" s="52">
        <v>2874</v>
      </c>
      <c r="F10" s="67">
        <v>7.06</v>
      </c>
      <c r="G10" s="19" t="s">
        <v>5</v>
      </c>
      <c r="H10" s="19" t="s">
        <v>6</v>
      </c>
      <c r="M10" s="12"/>
      <c r="Y10" s="12"/>
      <c r="AD10" s="12"/>
    </row>
    <row r="11" spans="2:30" x14ac:dyDescent="0.3">
      <c r="B11" s="59" t="s">
        <v>38</v>
      </c>
      <c r="C11" s="46"/>
      <c r="D11" s="59" t="s">
        <v>28</v>
      </c>
      <c r="E11" s="52"/>
      <c r="F11" s="67"/>
      <c r="G11" s="19" t="s">
        <v>5</v>
      </c>
      <c r="H11" s="19" t="s">
        <v>6</v>
      </c>
      <c r="M11" s="12"/>
      <c r="Y11" s="12"/>
      <c r="AD11" s="12"/>
    </row>
    <row r="12" spans="2:30" x14ac:dyDescent="0.3">
      <c r="B12" s="59" t="s">
        <v>38</v>
      </c>
      <c r="C12" s="46"/>
      <c r="D12" s="59" t="s">
        <v>28</v>
      </c>
      <c r="E12" s="21"/>
      <c r="F12" s="69"/>
      <c r="G12" s="19" t="s">
        <v>5</v>
      </c>
      <c r="H12" s="19" t="s">
        <v>6</v>
      </c>
      <c r="M12" s="12"/>
      <c r="Y12" s="12"/>
      <c r="AD12" s="12"/>
    </row>
    <row r="13" spans="2:30" x14ac:dyDescent="0.3">
      <c r="B13" s="59" t="s">
        <v>38</v>
      </c>
      <c r="C13" s="46"/>
      <c r="D13" s="59" t="s">
        <v>28</v>
      </c>
      <c r="E13" s="21"/>
      <c r="F13" s="69"/>
      <c r="G13" s="19" t="s">
        <v>5</v>
      </c>
      <c r="H13" s="19" t="s">
        <v>6</v>
      </c>
      <c r="M13" s="12"/>
      <c r="Y13" s="12"/>
      <c r="AD13" s="12"/>
    </row>
    <row r="14" spans="2:30" x14ac:dyDescent="0.3">
      <c r="B14" s="59" t="s">
        <v>38</v>
      </c>
      <c r="C14" s="46"/>
      <c r="D14" s="59" t="s">
        <v>28</v>
      </c>
      <c r="E14" s="21"/>
      <c r="F14" s="69"/>
      <c r="G14" s="19" t="s">
        <v>5</v>
      </c>
      <c r="H14" s="19" t="s">
        <v>6</v>
      </c>
      <c r="M14" s="12"/>
      <c r="Y14" s="12"/>
      <c r="AD14" s="12"/>
    </row>
    <row r="15" spans="2:30" x14ac:dyDescent="0.3">
      <c r="B15" s="59" t="s">
        <v>38</v>
      </c>
      <c r="C15" s="46"/>
      <c r="D15" s="59" t="s">
        <v>28</v>
      </c>
      <c r="E15" s="21"/>
      <c r="F15" s="69"/>
      <c r="G15" s="19" t="s">
        <v>5</v>
      </c>
      <c r="H15" s="19" t="s">
        <v>6</v>
      </c>
      <c r="M15" s="12"/>
      <c r="Y15" s="12"/>
      <c r="AD15" s="12"/>
    </row>
    <row r="16" spans="2:30" x14ac:dyDescent="0.3">
      <c r="B16" s="59" t="s">
        <v>38</v>
      </c>
      <c r="C16" s="46"/>
      <c r="D16" s="59" t="s">
        <v>28</v>
      </c>
      <c r="E16" s="21"/>
      <c r="F16" s="69"/>
      <c r="G16" s="19" t="s">
        <v>5</v>
      </c>
      <c r="H16" s="19" t="s">
        <v>6</v>
      </c>
      <c r="M16" s="12"/>
      <c r="Y16" s="12"/>
      <c r="AD16" s="12"/>
    </row>
    <row r="17" spans="2:30" x14ac:dyDescent="0.3">
      <c r="B17" s="59" t="s">
        <v>38</v>
      </c>
      <c r="C17" s="46"/>
      <c r="D17" s="59" t="s">
        <v>28</v>
      </c>
      <c r="E17" s="49"/>
      <c r="F17" s="48"/>
      <c r="G17" s="19" t="s">
        <v>5</v>
      </c>
      <c r="H17" s="19" t="s">
        <v>6</v>
      </c>
      <c r="M17" s="12"/>
      <c r="Y17" s="12"/>
      <c r="AD17" s="12"/>
    </row>
    <row r="18" spans="2:30" x14ac:dyDescent="0.3">
      <c r="B18" s="59" t="s">
        <v>38</v>
      </c>
      <c r="C18" s="46"/>
      <c r="D18" s="59" t="s">
        <v>28</v>
      </c>
      <c r="E18" s="49"/>
      <c r="F18" s="48"/>
      <c r="G18" s="19" t="s">
        <v>5</v>
      </c>
      <c r="H18" s="19" t="s">
        <v>6</v>
      </c>
      <c r="M18" s="12"/>
      <c r="Y18" s="12"/>
      <c r="AD18" s="12"/>
    </row>
    <row r="19" spans="2:30" x14ac:dyDescent="0.3">
      <c r="B19" s="59" t="s">
        <v>38</v>
      </c>
      <c r="C19" s="46"/>
      <c r="D19" s="59" t="s">
        <v>28</v>
      </c>
      <c r="E19" s="49"/>
      <c r="F19" s="48"/>
      <c r="G19" s="19" t="s">
        <v>5</v>
      </c>
      <c r="H19" s="19" t="s">
        <v>6</v>
      </c>
      <c r="M19" s="12"/>
      <c r="Y19" s="12"/>
      <c r="AD19" s="12"/>
    </row>
    <row r="20" spans="2:30" x14ac:dyDescent="0.3">
      <c r="B20" s="59" t="s">
        <v>38</v>
      </c>
      <c r="C20" s="46"/>
      <c r="D20" s="59" t="s">
        <v>28</v>
      </c>
      <c r="E20" s="49"/>
      <c r="F20" s="48"/>
      <c r="G20" s="19" t="s">
        <v>5</v>
      </c>
      <c r="H20" s="19" t="s">
        <v>6</v>
      </c>
      <c r="M20" s="12"/>
      <c r="Y20" s="12"/>
      <c r="AD20" s="12"/>
    </row>
    <row r="21" spans="2:30" x14ac:dyDescent="0.3">
      <c r="B21" s="59" t="s">
        <v>38</v>
      </c>
      <c r="C21" s="46"/>
      <c r="D21" s="59" t="s">
        <v>28</v>
      </c>
      <c r="E21" s="49"/>
      <c r="F21" s="48"/>
      <c r="G21" s="19" t="s">
        <v>5</v>
      </c>
      <c r="H21" s="19" t="s">
        <v>6</v>
      </c>
      <c r="M21" s="12"/>
      <c r="Y21" s="12"/>
      <c r="AD21" s="12"/>
    </row>
    <row r="22" spans="2:30" x14ac:dyDescent="0.3">
      <c r="B22" s="59" t="s">
        <v>38</v>
      </c>
      <c r="C22" s="46"/>
      <c r="D22" s="59" t="s">
        <v>28</v>
      </c>
      <c r="E22" s="49"/>
      <c r="F22" s="48"/>
      <c r="G22" s="19" t="s">
        <v>5</v>
      </c>
      <c r="H22" s="19" t="s">
        <v>6</v>
      </c>
      <c r="M22" s="12"/>
      <c r="Y22" s="12"/>
      <c r="AD22" s="12"/>
    </row>
    <row r="23" spans="2:30" x14ac:dyDescent="0.3">
      <c r="B23" s="59" t="s">
        <v>38</v>
      </c>
      <c r="C23" s="46"/>
      <c r="D23" s="59" t="s">
        <v>28</v>
      </c>
      <c r="E23" s="49"/>
      <c r="F23" s="48"/>
      <c r="G23" s="19" t="s">
        <v>5</v>
      </c>
      <c r="H23" s="19" t="s">
        <v>6</v>
      </c>
      <c r="M23" s="12"/>
      <c r="Y23" s="12"/>
      <c r="AD23" s="12"/>
    </row>
    <row r="24" spans="2:30" x14ac:dyDescent="0.3">
      <c r="B24" s="59" t="s">
        <v>38</v>
      </c>
      <c r="C24" s="46"/>
      <c r="D24" s="59" t="s">
        <v>28</v>
      </c>
      <c r="E24" s="49"/>
      <c r="F24" s="48"/>
      <c r="G24" s="19" t="s">
        <v>5</v>
      </c>
      <c r="H24" s="19" t="s">
        <v>6</v>
      </c>
      <c r="M24" s="12"/>
      <c r="Y24" s="12"/>
      <c r="AD24" s="12"/>
    </row>
    <row r="25" spans="2:30" x14ac:dyDescent="0.3">
      <c r="B25" s="59" t="s">
        <v>38</v>
      </c>
      <c r="C25" s="46"/>
      <c r="D25" s="59" t="s">
        <v>28</v>
      </c>
      <c r="E25" s="49"/>
      <c r="F25" s="48"/>
      <c r="G25" s="19" t="s">
        <v>5</v>
      </c>
      <c r="H25" s="19" t="s">
        <v>6</v>
      </c>
      <c r="M25" s="12"/>
      <c r="Y25" s="12"/>
      <c r="AD25" s="12"/>
    </row>
    <row r="26" spans="2:30" x14ac:dyDescent="0.3">
      <c r="B26" s="59" t="s">
        <v>38</v>
      </c>
      <c r="C26" s="46"/>
      <c r="D26" s="59" t="s">
        <v>28</v>
      </c>
      <c r="E26" s="49"/>
      <c r="F26" s="48"/>
      <c r="G26" s="19" t="s">
        <v>5</v>
      </c>
      <c r="H26" s="19" t="s">
        <v>6</v>
      </c>
      <c r="M26" s="12"/>
      <c r="Y26" s="12"/>
      <c r="AD26" s="12"/>
    </row>
    <row r="27" spans="2:30" x14ac:dyDescent="0.3">
      <c r="B27" s="59" t="s">
        <v>38</v>
      </c>
      <c r="C27" s="46"/>
      <c r="D27" s="59" t="s">
        <v>28</v>
      </c>
      <c r="E27" s="49"/>
      <c r="F27" s="48"/>
      <c r="G27" s="19" t="s">
        <v>5</v>
      </c>
      <c r="H27" s="19" t="s">
        <v>6</v>
      </c>
      <c r="M27" s="12"/>
      <c r="Y27" s="12"/>
      <c r="AD27" s="12"/>
    </row>
    <row r="28" spans="2:30" x14ac:dyDescent="0.3">
      <c r="B28" s="59" t="s">
        <v>38</v>
      </c>
      <c r="C28" s="46"/>
      <c r="D28" s="59" t="s">
        <v>28</v>
      </c>
      <c r="E28" s="49"/>
      <c r="F28" s="48"/>
      <c r="G28" s="19" t="s">
        <v>5</v>
      </c>
      <c r="H28" s="19" t="s">
        <v>6</v>
      </c>
      <c r="M28" s="12"/>
      <c r="Y28" s="12"/>
      <c r="AD28" s="12"/>
    </row>
    <row r="29" spans="2:30" x14ac:dyDescent="0.3">
      <c r="B29" s="59" t="s">
        <v>38</v>
      </c>
      <c r="C29" s="46"/>
      <c r="D29" s="59" t="s">
        <v>28</v>
      </c>
      <c r="E29" s="49"/>
      <c r="F29" s="48"/>
      <c r="G29" s="19" t="s">
        <v>5</v>
      </c>
      <c r="H29" s="19" t="s">
        <v>6</v>
      </c>
      <c r="M29" s="12"/>
      <c r="Y29" s="12"/>
      <c r="AD29" s="12"/>
    </row>
    <row r="30" spans="2:30" x14ac:dyDescent="0.3">
      <c r="B30" s="59" t="s">
        <v>38</v>
      </c>
      <c r="C30" s="46"/>
      <c r="D30" s="59" t="s">
        <v>28</v>
      </c>
      <c r="E30" s="49"/>
      <c r="F30" s="48"/>
      <c r="G30" s="19" t="s">
        <v>5</v>
      </c>
      <c r="H30" s="19" t="s">
        <v>6</v>
      </c>
      <c r="M30" s="12"/>
      <c r="Y30" s="12"/>
      <c r="AD30" s="12"/>
    </row>
    <row r="31" spans="2:30" x14ac:dyDescent="0.3">
      <c r="B31" s="59" t="s">
        <v>38</v>
      </c>
      <c r="C31" s="46"/>
      <c r="D31" s="59" t="s">
        <v>28</v>
      </c>
      <c r="E31" s="49"/>
      <c r="F31" s="48"/>
      <c r="G31" s="19" t="s">
        <v>5</v>
      </c>
      <c r="H31" s="19" t="s">
        <v>6</v>
      </c>
      <c r="M31" s="12"/>
      <c r="Y31" s="12"/>
      <c r="AD31" s="12"/>
    </row>
    <row r="32" spans="2:30" x14ac:dyDescent="0.3">
      <c r="B32" s="59" t="s">
        <v>38</v>
      </c>
      <c r="C32" s="46"/>
      <c r="D32" s="59" t="s">
        <v>28</v>
      </c>
      <c r="E32" s="49"/>
      <c r="F32" s="48"/>
      <c r="G32" s="19" t="s">
        <v>5</v>
      </c>
      <c r="H32" s="19" t="s">
        <v>6</v>
      </c>
      <c r="M32" s="12"/>
      <c r="Y32" s="12"/>
      <c r="AD32" s="12"/>
    </row>
    <row r="33" spans="1:30" x14ac:dyDescent="0.3">
      <c r="B33" s="59" t="s">
        <v>38</v>
      </c>
      <c r="C33" s="46"/>
      <c r="D33" s="59" t="s">
        <v>28</v>
      </c>
      <c r="E33" s="52"/>
      <c r="F33" s="21"/>
      <c r="G33" s="19" t="s">
        <v>5</v>
      </c>
      <c r="H33" s="19" t="s">
        <v>6</v>
      </c>
      <c r="M33" s="12"/>
      <c r="Y33" s="12"/>
      <c r="AD33" s="12"/>
    </row>
    <row r="34" spans="1:30" x14ac:dyDescent="0.3">
      <c r="B34" s="59" t="s">
        <v>38</v>
      </c>
      <c r="C34" s="46"/>
      <c r="D34" s="59" t="s">
        <v>28</v>
      </c>
      <c r="E34" s="52"/>
      <c r="F34" s="21"/>
      <c r="G34" s="19" t="s">
        <v>5</v>
      </c>
      <c r="H34" s="19" t="s">
        <v>6</v>
      </c>
      <c r="M34" s="12"/>
      <c r="Y34" s="12"/>
      <c r="AD34" s="12"/>
    </row>
    <row r="35" spans="1:30" x14ac:dyDescent="0.3">
      <c r="B35" s="59" t="s">
        <v>38</v>
      </c>
      <c r="C35" s="46"/>
      <c r="D35" s="59" t="s">
        <v>28</v>
      </c>
      <c r="E35" s="52"/>
      <c r="F35" s="21"/>
      <c r="G35" s="19" t="s">
        <v>5</v>
      </c>
      <c r="H35" s="19" t="s">
        <v>6</v>
      </c>
      <c r="M35" s="12"/>
      <c r="Y35" s="12"/>
      <c r="AD35" s="12"/>
    </row>
    <row r="36" spans="1:30" x14ac:dyDescent="0.3">
      <c r="B36" s="59" t="s">
        <v>38</v>
      </c>
      <c r="C36" s="46"/>
      <c r="D36" s="59" t="s">
        <v>28</v>
      </c>
      <c r="E36" s="52"/>
      <c r="F36" s="21"/>
      <c r="G36" s="19" t="s">
        <v>5</v>
      </c>
      <c r="H36" s="19" t="s">
        <v>6</v>
      </c>
      <c r="M36" s="12"/>
      <c r="Y36" s="12"/>
      <c r="AD36" s="12"/>
    </row>
    <row r="37" spans="1:30" x14ac:dyDescent="0.3">
      <c r="B37" s="59" t="s">
        <v>38</v>
      </c>
      <c r="C37" s="29"/>
      <c r="D37" s="59" t="s">
        <v>28</v>
      </c>
      <c r="E37" s="30"/>
      <c r="F37" s="47"/>
      <c r="G37" s="19" t="s">
        <v>5</v>
      </c>
      <c r="H37" s="19" t="s">
        <v>6</v>
      </c>
    </row>
    <row r="38" spans="1:30" x14ac:dyDescent="0.3">
      <c r="B38" s="59" t="s">
        <v>38</v>
      </c>
      <c r="C38" s="29"/>
      <c r="D38" s="59" t="s">
        <v>28</v>
      </c>
      <c r="E38" s="30"/>
      <c r="F38" s="47"/>
      <c r="G38" s="19" t="s">
        <v>5</v>
      </c>
      <c r="H38" s="19" t="s">
        <v>6</v>
      </c>
    </row>
    <row r="39" spans="1:30" x14ac:dyDescent="0.3">
      <c r="B39" s="59" t="s">
        <v>38</v>
      </c>
      <c r="C39" s="29"/>
      <c r="D39" s="59" t="s">
        <v>28</v>
      </c>
      <c r="E39" s="30"/>
      <c r="F39" s="31"/>
      <c r="G39" s="19" t="s">
        <v>5</v>
      </c>
      <c r="H39" s="19" t="s">
        <v>6</v>
      </c>
    </row>
    <row r="40" spans="1:30" x14ac:dyDescent="0.3">
      <c r="B40" s="59" t="s">
        <v>38</v>
      </c>
      <c r="C40" s="29"/>
      <c r="D40" s="59" t="s">
        <v>28</v>
      </c>
      <c r="E40" s="30"/>
      <c r="F40" s="32"/>
      <c r="G40" s="19" t="s">
        <v>5</v>
      </c>
      <c r="H40" s="19" t="s">
        <v>6</v>
      </c>
    </row>
    <row r="41" spans="1:30" x14ac:dyDescent="0.3">
      <c r="B41" s="59" t="s">
        <v>38</v>
      </c>
      <c r="C41" s="29"/>
      <c r="D41" s="59" t="s">
        <v>28</v>
      </c>
      <c r="E41" s="30"/>
      <c r="F41" s="31"/>
      <c r="G41" s="19" t="s">
        <v>5</v>
      </c>
      <c r="H41" s="19" t="s">
        <v>6</v>
      </c>
    </row>
    <row r="42" spans="1:30" x14ac:dyDescent="0.3">
      <c r="B42" s="59" t="s">
        <v>38</v>
      </c>
      <c r="C42" s="29"/>
      <c r="D42" s="59" t="s">
        <v>28</v>
      </c>
      <c r="E42" s="30"/>
      <c r="F42" s="31"/>
      <c r="G42" s="19" t="s">
        <v>5</v>
      </c>
      <c r="H42" s="19" t="s">
        <v>6</v>
      </c>
    </row>
    <row r="43" spans="1:30" x14ac:dyDescent="0.3">
      <c r="B43" s="59" t="s">
        <v>38</v>
      </c>
      <c r="C43" s="29"/>
      <c r="D43" s="59" t="s">
        <v>28</v>
      </c>
      <c r="E43" s="30"/>
      <c r="F43" s="31"/>
      <c r="G43" s="19" t="s">
        <v>5</v>
      </c>
      <c r="H43" s="19" t="s">
        <v>6</v>
      </c>
    </row>
    <row r="44" spans="1:30" x14ac:dyDescent="0.3">
      <c r="B44" s="59" t="s">
        <v>38</v>
      </c>
      <c r="C44" s="29"/>
      <c r="D44" s="59" t="s">
        <v>28</v>
      </c>
      <c r="E44" s="30"/>
      <c r="F44" s="31"/>
      <c r="G44" s="19" t="s">
        <v>5</v>
      </c>
      <c r="H44" s="19" t="s">
        <v>6</v>
      </c>
    </row>
    <row r="45" spans="1:30" ht="15" thickBot="1" x14ac:dyDescent="0.35">
      <c r="B45" s="59" t="s">
        <v>38</v>
      </c>
      <c r="C45" s="33"/>
      <c r="D45" s="59" t="s">
        <v>28</v>
      </c>
      <c r="E45" s="30"/>
      <c r="F45" s="31"/>
      <c r="G45" s="19" t="s">
        <v>5</v>
      </c>
      <c r="H45" s="19" t="s">
        <v>6</v>
      </c>
    </row>
    <row r="46" spans="1:30" ht="15" thickBot="1" x14ac:dyDescent="0.35">
      <c r="A46" s="64" t="s">
        <v>19</v>
      </c>
      <c r="B46" s="24"/>
      <c r="C46" s="25"/>
      <c r="D46" s="63" t="s">
        <v>29</v>
      </c>
      <c r="E46" s="27">
        <f>SUM(E2:E45)</f>
        <v>10311</v>
      </c>
      <c r="F46" s="23">
        <v>7.1007999999999996</v>
      </c>
      <c r="G46" s="28" t="s">
        <v>3</v>
      </c>
      <c r="H46" s="28" t="s">
        <v>4</v>
      </c>
    </row>
    <row r="47" spans="1:30" x14ac:dyDescent="0.3">
      <c r="D47" s="10"/>
    </row>
    <row r="48" spans="1:30" x14ac:dyDescent="0.3">
      <c r="D48" s="10"/>
    </row>
    <row r="49" spans="4:4" x14ac:dyDescent="0.3">
      <c r="D49" s="10"/>
    </row>
    <row r="50" spans="4:4" x14ac:dyDescent="0.3">
      <c r="D50" s="10"/>
    </row>
    <row r="51" spans="4:4" x14ac:dyDescent="0.3">
      <c r="D51" s="10"/>
    </row>
    <row r="53" spans="4:4" x14ac:dyDescent="0.3">
      <c r="D53" s="10"/>
    </row>
    <row r="54" spans="4:4" x14ac:dyDescent="0.3">
      <c r="D54" s="10"/>
    </row>
    <row r="55" spans="4:4" x14ac:dyDescent="0.3">
      <c r="D55" s="10"/>
    </row>
    <row r="56" spans="4:4" x14ac:dyDescent="0.3">
      <c r="D56" s="10"/>
    </row>
    <row r="57" spans="4:4" x14ac:dyDescent="0.3">
      <c r="D57" s="10"/>
    </row>
    <row r="58" spans="4:4" x14ac:dyDescent="0.3">
      <c r="D58" s="10"/>
    </row>
    <row r="59" spans="4:4" x14ac:dyDescent="0.3">
      <c r="D59" s="10"/>
    </row>
    <row r="60" spans="4:4" x14ac:dyDescent="0.3">
      <c r="D60" s="10"/>
    </row>
    <row r="61" spans="4:4" x14ac:dyDescent="0.3">
      <c r="D61" s="10"/>
    </row>
    <row r="62" spans="4:4" x14ac:dyDescent="0.3">
      <c r="D62" s="10"/>
    </row>
    <row r="63" spans="4:4" x14ac:dyDescent="0.3">
      <c r="D63" s="10"/>
    </row>
    <row r="64" spans="4:4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</sheetData>
  <phoneticPr fontId="2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2182-A913-4819-A172-A39BE35E312E}">
  <dimension ref="A1:AD71"/>
  <sheetViews>
    <sheetView workbookViewId="0">
      <selection activeCell="E13" sqref="E13"/>
    </sheetView>
  </sheetViews>
  <sheetFormatPr baseColWidth="10" defaultColWidth="11.44140625" defaultRowHeight="14.4" x14ac:dyDescent="0.3"/>
  <cols>
    <col min="1" max="1" width="32.33203125" style="1" bestFit="1" customWidth="1"/>
    <col min="2" max="2" width="20.5546875" style="1" bestFit="1" customWidth="1"/>
    <col min="3" max="3" width="20.5546875" style="1" customWidth="1"/>
    <col min="4" max="4" width="18.33203125" style="1" bestFit="1" customWidth="1"/>
    <col min="5" max="12" width="11.44140625" style="1"/>
    <col min="13" max="13" width="15.109375" style="1" bestFit="1" customWidth="1"/>
    <col min="14" max="16384" width="11.44140625" style="1"/>
  </cols>
  <sheetData>
    <row r="1" spans="2:30" ht="15" thickTop="1" x14ac:dyDescent="0.3">
      <c r="B1" s="13" t="s">
        <v>13</v>
      </c>
      <c r="C1" s="14" t="s">
        <v>14</v>
      </c>
      <c r="D1" s="62" t="s">
        <v>27</v>
      </c>
      <c r="E1" s="17" t="s">
        <v>15</v>
      </c>
      <c r="F1" s="15" t="s">
        <v>16</v>
      </c>
      <c r="G1" s="15" t="s">
        <v>17</v>
      </c>
      <c r="H1" s="16" t="s">
        <v>18</v>
      </c>
    </row>
    <row r="2" spans="2:30" x14ac:dyDescent="0.3">
      <c r="B2" s="59" t="s">
        <v>39</v>
      </c>
      <c r="C2" s="20">
        <v>0.46528935185185188</v>
      </c>
      <c r="D2" s="59" t="s">
        <v>28</v>
      </c>
      <c r="E2" s="52">
        <v>65</v>
      </c>
      <c r="F2" s="67">
        <v>7.03</v>
      </c>
      <c r="G2" s="19" t="s">
        <v>5</v>
      </c>
      <c r="H2" s="19" t="s">
        <v>6</v>
      </c>
      <c r="M2" s="12"/>
      <c r="Y2" s="12"/>
      <c r="AD2" s="12"/>
    </row>
    <row r="3" spans="2:30" x14ac:dyDescent="0.3">
      <c r="B3" s="59" t="s">
        <v>39</v>
      </c>
      <c r="C3" s="20">
        <v>0.46528935185185188</v>
      </c>
      <c r="D3" s="59" t="s">
        <v>28</v>
      </c>
      <c r="E3" s="52">
        <v>1794</v>
      </c>
      <c r="F3" s="67">
        <v>7.03</v>
      </c>
      <c r="G3" s="19" t="s">
        <v>5</v>
      </c>
      <c r="H3" s="19" t="s">
        <v>6</v>
      </c>
      <c r="M3" s="12"/>
      <c r="Y3" s="12"/>
      <c r="AD3" s="12"/>
    </row>
    <row r="4" spans="2:30" x14ac:dyDescent="0.3">
      <c r="B4" s="59" t="s">
        <v>39</v>
      </c>
      <c r="C4" s="20">
        <v>0.46528935185185188</v>
      </c>
      <c r="D4" s="59" t="s">
        <v>28</v>
      </c>
      <c r="E4" s="52">
        <v>641</v>
      </c>
      <c r="F4" s="67">
        <v>7.03</v>
      </c>
      <c r="G4" s="19" t="s">
        <v>5</v>
      </c>
      <c r="H4" s="19" t="s">
        <v>6</v>
      </c>
      <c r="M4" s="12"/>
      <c r="Y4" s="12"/>
      <c r="AD4" s="12"/>
    </row>
    <row r="5" spans="2:30" x14ac:dyDescent="0.3">
      <c r="B5" s="59" t="s">
        <v>39</v>
      </c>
      <c r="C5" s="20">
        <v>0.47100694444444446</v>
      </c>
      <c r="D5" s="59" t="s">
        <v>28</v>
      </c>
      <c r="E5" s="52">
        <v>438</v>
      </c>
      <c r="F5" s="67">
        <v>7</v>
      </c>
      <c r="G5" s="19" t="s">
        <v>5</v>
      </c>
      <c r="H5" s="19" t="s">
        <v>6</v>
      </c>
      <c r="M5" s="12"/>
      <c r="Y5" s="12"/>
      <c r="AD5" s="12"/>
    </row>
    <row r="6" spans="2:30" x14ac:dyDescent="0.3">
      <c r="B6" s="59" t="s">
        <v>39</v>
      </c>
      <c r="C6" s="20">
        <v>0.47100694444444446</v>
      </c>
      <c r="D6" s="59" t="s">
        <v>28</v>
      </c>
      <c r="E6" s="52">
        <v>136</v>
      </c>
      <c r="F6" s="67">
        <v>7</v>
      </c>
      <c r="G6" s="19" t="s">
        <v>5</v>
      </c>
      <c r="H6" s="19" t="s">
        <v>6</v>
      </c>
      <c r="M6" s="12"/>
      <c r="Y6" s="12"/>
      <c r="AD6" s="12"/>
    </row>
    <row r="7" spans="2:30" x14ac:dyDescent="0.3">
      <c r="B7" s="59" t="s">
        <v>39</v>
      </c>
      <c r="C7" s="46"/>
      <c r="D7" s="59" t="s">
        <v>28</v>
      </c>
      <c r="E7" s="52"/>
      <c r="F7" s="52"/>
      <c r="G7" s="19" t="s">
        <v>5</v>
      </c>
      <c r="H7" s="19" t="s">
        <v>6</v>
      </c>
      <c r="M7" s="12"/>
      <c r="Y7" s="12"/>
      <c r="AD7" s="12"/>
    </row>
    <row r="8" spans="2:30" x14ac:dyDescent="0.3">
      <c r="B8" s="59" t="s">
        <v>39</v>
      </c>
      <c r="C8" s="46"/>
      <c r="D8" s="59" t="s">
        <v>28</v>
      </c>
      <c r="E8" s="21"/>
      <c r="F8" s="21"/>
      <c r="G8" s="19" t="s">
        <v>5</v>
      </c>
      <c r="H8" s="19" t="s">
        <v>6</v>
      </c>
      <c r="M8" s="12"/>
      <c r="Y8" s="12"/>
      <c r="AD8" s="12"/>
    </row>
    <row r="9" spans="2:30" x14ac:dyDescent="0.3">
      <c r="B9" s="59" t="s">
        <v>39</v>
      </c>
      <c r="C9" s="46"/>
      <c r="D9" s="59" t="s">
        <v>28</v>
      </c>
      <c r="E9" s="21"/>
      <c r="F9" s="21"/>
      <c r="G9" s="19" t="s">
        <v>5</v>
      </c>
      <c r="H9" s="19" t="s">
        <v>6</v>
      </c>
      <c r="M9" s="12"/>
      <c r="Y9" s="12"/>
      <c r="AD9" s="12"/>
    </row>
    <row r="10" spans="2:30" x14ac:dyDescent="0.3">
      <c r="B10" s="59" t="s">
        <v>39</v>
      </c>
      <c r="C10" s="46"/>
      <c r="D10" s="59" t="s">
        <v>28</v>
      </c>
      <c r="E10" s="21"/>
      <c r="F10" s="21"/>
      <c r="G10" s="19" t="s">
        <v>5</v>
      </c>
      <c r="H10" s="19" t="s">
        <v>6</v>
      </c>
      <c r="M10" s="12"/>
      <c r="Y10" s="12"/>
      <c r="AD10" s="12"/>
    </row>
    <row r="11" spans="2:30" x14ac:dyDescent="0.3">
      <c r="B11" s="59" t="s">
        <v>39</v>
      </c>
      <c r="C11" s="46"/>
      <c r="D11" s="59" t="s">
        <v>28</v>
      </c>
      <c r="E11" s="21"/>
      <c r="F11" s="21"/>
      <c r="G11" s="19" t="s">
        <v>5</v>
      </c>
      <c r="H11" s="19" t="s">
        <v>6</v>
      </c>
      <c r="M11" s="12"/>
      <c r="Y11" s="12"/>
      <c r="AD11" s="12"/>
    </row>
    <row r="12" spans="2:30" x14ac:dyDescent="0.3">
      <c r="B12" s="59" t="s">
        <v>39</v>
      </c>
      <c r="C12" s="46"/>
      <c r="D12" s="59" t="s">
        <v>28</v>
      </c>
      <c r="E12" s="21"/>
      <c r="F12" s="21"/>
      <c r="G12" s="19" t="s">
        <v>5</v>
      </c>
      <c r="H12" s="19" t="s">
        <v>6</v>
      </c>
      <c r="M12" s="12"/>
      <c r="Y12" s="12"/>
      <c r="AD12" s="12"/>
    </row>
    <row r="13" spans="2:30" x14ac:dyDescent="0.3">
      <c r="B13" s="59" t="s">
        <v>39</v>
      </c>
      <c r="C13" s="46"/>
      <c r="D13" s="59" t="s">
        <v>28</v>
      </c>
      <c r="E13" s="21"/>
      <c r="F13" s="21"/>
      <c r="G13" s="19" t="s">
        <v>5</v>
      </c>
      <c r="H13" s="19" t="s">
        <v>6</v>
      </c>
      <c r="M13" s="12"/>
      <c r="Y13" s="12"/>
      <c r="AD13" s="12"/>
    </row>
    <row r="14" spans="2:30" x14ac:dyDescent="0.3">
      <c r="B14" s="59" t="s">
        <v>39</v>
      </c>
      <c r="C14" s="46"/>
      <c r="D14" s="59" t="s">
        <v>28</v>
      </c>
      <c r="E14" s="21"/>
      <c r="F14" s="21"/>
      <c r="G14" s="19" t="s">
        <v>5</v>
      </c>
      <c r="H14" s="19" t="s">
        <v>6</v>
      </c>
      <c r="M14" s="12"/>
      <c r="Y14" s="12"/>
      <c r="AD14" s="12"/>
    </row>
    <row r="15" spans="2:30" x14ac:dyDescent="0.3">
      <c r="B15" s="59" t="s">
        <v>39</v>
      </c>
      <c r="C15" s="46"/>
      <c r="D15" s="59" t="s">
        <v>28</v>
      </c>
      <c r="E15" s="21"/>
      <c r="F15" s="21"/>
      <c r="G15" s="19" t="s">
        <v>5</v>
      </c>
      <c r="H15" s="19" t="s">
        <v>6</v>
      </c>
      <c r="M15" s="12"/>
      <c r="Y15" s="12"/>
      <c r="AD15" s="12"/>
    </row>
    <row r="16" spans="2:30" x14ac:dyDescent="0.3">
      <c r="B16" s="59" t="s">
        <v>39</v>
      </c>
      <c r="C16" s="46"/>
      <c r="D16" s="59" t="s">
        <v>28</v>
      </c>
      <c r="E16" s="21"/>
      <c r="F16" s="21"/>
      <c r="G16" s="19" t="s">
        <v>5</v>
      </c>
      <c r="H16" s="19" t="s">
        <v>6</v>
      </c>
      <c r="M16" s="12"/>
      <c r="Y16" s="12"/>
      <c r="AD16" s="12"/>
    </row>
    <row r="17" spans="2:30" x14ac:dyDescent="0.3">
      <c r="B17" s="59" t="s">
        <v>39</v>
      </c>
      <c r="C17" s="20"/>
      <c r="D17" s="59" t="s">
        <v>28</v>
      </c>
      <c r="E17" s="49"/>
      <c r="F17" s="22"/>
      <c r="G17" s="19" t="s">
        <v>5</v>
      </c>
      <c r="H17" s="19" t="s">
        <v>6</v>
      </c>
      <c r="M17" s="12"/>
      <c r="Y17" s="12"/>
      <c r="AD17" s="12"/>
    </row>
    <row r="18" spans="2:30" x14ac:dyDescent="0.3">
      <c r="B18" s="59" t="s">
        <v>39</v>
      </c>
      <c r="C18" s="20"/>
      <c r="D18" s="59" t="s">
        <v>28</v>
      </c>
      <c r="E18" s="49"/>
      <c r="F18" s="22"/>
      <c r="G18" s="19" t="s">
        <v>5</v>
      </c>
      <c r="H18" s="19" t="s">
        <v>6</v>
      </c>
      <c r="M18" s="12"/>
      <c r="Y18" s="12"/>
      <c r="AD18" s="12"/>
    </row>
    <row r="19" spans="2:30" x14ac:dyDescent="0.3">
      <c r="B19" s="59" t="s">
        <v>39</v>
      </c>
      <c r="C19" s="20"/>
      <c r="D19" s="59" t="s">
        <v>28</v>
      </c>
      <c r="E19" s="49"/>
      <c r="F19" s="22"/>
      <c r="G19" s="19" t="s">
        <v>5</v>
      </c>
      <c r="H19" s="19" t="s">
        <v>6</v>
      </c>
      <c r="M19" s="12"/>
      <c r="Y19" s="12"/>
      <c r="AD19" s="12"/>
    </row>
    <row r="20" spans="2:30" x14ac:dyDescent="0.3">
      <c r="B20" s="59" t="s">
        <v>39</v>
      </c>
      <c r="C20" s="20"/>
      <c r="D20" s="59" t="s">
        <v>28</v>
      </c>
      <c r="E20" s="49"/>
      <c r="F20" s="22"/>
      <c r="G20" s="19" t="s">
        <v>5</v>
      </c>
      <c r="H20" s="19" t="s">
        <v>6</v>
      </c>
      <c r="M20" s="12"/>
      <c r="Y20" s="12"/>
      <c r="AD20" s="12"/>
    </row>
    <row r="21" spans="2:30" x14ac:dyDescent="0.3">
      <c r="B21" s="59" t="s">
        <v>39</v>
      </c>
      <c r="C21" s="20"/>
      <c r="D21" s="59" t="s">
        <v>28</v>
      </c>
      <c r="E21" s="49"/>
      <c r="F21" s="22"/>
      <c r="G21" s="19" t="s">
        <v>5</v>
      </c>
      <c r="H21" s="19" t="s">
        <v>6</v>
      </c>
      <c r="M21" s="12"/>
      <c r="Y21" s="12"/>
      <c r="AD21" s="12"/>
    </row>
    <row r="22" spans="2:30" x14ac:dyDescent="0.3">
      <c r="B22" s="59" t="s">
        <v>39</v>
      </c>
      <c r="C22" s="20"/>
      <c r="D22" s="59" t="s">
        <v>28</v>
      </c>
      <c r="E22" s="49"/>
      <c r="F22" s="22"/>
      <c r="G22" s="19" t="s">
        <v>5</v>
      </c>
      <c r="H22" s="19" t="s">
        <v>6</v>
      </c>
      <c r="M22" s="12"/>
      <c r="Y22" s="12"/>
      <c r="AD22" s="12"/>
    </row>
    <row r="23" spans="2:30" x14ac:dyDescent="0.3">
      <c r="B23" s="59" t="s">
        <v>39</v>
      </c>
      <c r="C23" s="20"/>
      <c r="D23" s="59" t="s">
        <v>28</v>
      </c>
      <c r="E23" s="49"/>
      <c r="F23" s="22"/>
      <c r="G23" s="19" t="s">
        <v>5</v>
      </c>
      <c r="H23" s="19" t="s">
        <v>6</v>
      </c>
      <c r="M23" s="12"/>
      <c r="Y23" s="12"/>
      <c r="AD23" s="12"/>
    </row>
    <row r="24" spans="2:30" x14ac:dyDescent="0.3">
      <c r="B24" s="59" t="s">
        <v>39</v>
      </c>
      <c r="C24" s="20"/>
      <c r="D24" s="59" t="s">
        <v>28</v>
      </c>
      <c r="E24" s="49"/>
      <c r="F24" s="22"/>
      <c r="G24" s="19" t="s">
        <v>5</v>
      </c>
      <c r="H24" s="19" t="s">
        <v>6</v>
      </c>
      <c r="M24" s="12"/>
      <c r="Y24" s="12"/>
      <c r="AD24" s="12"/>
    </row>
    <row r="25" spans="2:30" x14ac:dyDescent="0.3">
      <c r="B25" s="59" t="s">
        <v>39</v>
      </c>
      <c r="C25" s="20"/>
      <c r="D25" s="59" t="s">
        <v>28</v>
      </c>
      <c r="E25" s="49"/>
      <c r="F25" s="22"/>
      <c r="G25" s="19" t="s">
        <v>5</v>
      </c>
      <c r="H25" s="19" t="s">
        <v>6</v>
      </c>
      <c r="M25" s="12"/>
      <c r="Y25" s="12"/>
      <c r="AD25" s="12"/>
    </row>
    <row r="26" spans="2:30" x14ac:dyDescent="0.3">
      <c r="B26" s="59" t="s">
        <v>39</v>
      </c>
      <c r="C26" s="20"/>
      <c r="D26" s="59" t="s">
        <v>28</v>
      </c>
      <c r="E26" s="49"/>
      <c r="F26" s="22"/>
      <c r="G26" s="19" t="s">
        <v>5</v>
      </c>
      <c r="H26" s="19" t="s">
        <v>6</v>
      </c>
      <c r="M26" s="12"/>
      <c r="Y26" s="12"/>
      <c r="AD26" s="12"/>
    </row>
    <row r="27" spans="2:30" x14ac:dyDescent="0.3">
      <c r="B27" s="59" t="s">
        <v>39</v>
      </c>
      <c r="C27" s="20"/>
      <c r="D27" s="59" t="s">
        <v>28</v>
      </c>
      <c r="E27" s="49"/>
      <c r="F27" s="22"/>
      <c r="G27" s="19" t="s">
        <v>5</v>
      </c>
      <c r="H27" s="19" t="s">
        <v>6</v>
      </c>
      <c r="M27" s="12"/>
      <c r="Y27" s="12"/>
      <c r="AD27" s="12"/>
    </row>
    <row r="28" spans="2:30" x14ac:dyDescent="0.3">
      <c r="B28" s="59" t="s">
        <v>39</v>
      </c>
      <c r="C28" s="20"/>
      <c r="D28" s="59" t="s">
        <v>28</v>
      </c>
      <c r="E28" s="49"/>
      <c r="F28" s="22"/>
      <c r="G28" s="19" t="s">
        <v>5</v>
      </c>
      <c r="H28" s="19" t="s">
        <v>6</v>
      </c>
      <c r="M28" s="12"/>
      <c r="Y28" s="12"/>
      <c r="AD28" s="12"/>
    </row>
    <row r="29" spans="2:30" x14ac:dyDescent="0.3">
      <c r="B29" s="59" t="s">
        <v>39</v>
      </c>
      <c r="C29" s="20"/>
      <c r="D29" s="59" t="s">
        <v>28</v>
      </c>
      <c r="E29" s="49"/>
      <c r="F29" s="22"/>
      <c r="G29" s="19" t="s">
        <v>5</v>
      </c>
      <c r="H29" s="19" t="s">
        <v>6</v>
      </c>
      <c r="M29" s="12"/>
      <c r="Y29" s="12"/>
      <c r="AD29" s="12"/>
    </row>
    <row r="30" spans="2:30" x14ac:dyDescent="0.3">
      <c r="B30" s="59" t="s">
        <v>39</v>
      </c>
      <c r="C30" s="20"/>
      <c r="D30" s="59" t="s">
        <v>28</v>
      </c>
      <c r="E30" s="49"/>
      <c r="F30" s="22"/>
      <c r="G30" s="19" t="s">
        <v>5</v>
      </c>
      <c r="H30" s="19" t="s">
        <v>6</v>
      </c>
      <c r="M30" s="12"/>
      <c r="Y30" s="12"/>
      <c r="AD30" s="12"/>
    </row>
    <row r="31" spans="2:30" x14ac:dyDescent="0.3">
      <c r="B31" s="59" t="s">
        <v>39</v>
      </c>
      <c r="C31" s="20"/>
      <c r="D31" s="59" t="s">
        <v>28</v>
      </c>
      <c r="E31" s="49"/>
      <c r="F31" s="22"/>
      <c r="G31" s="19" t="s">
        <v>5</v>
      </c>
      <c r="H31" s="19" t="s">
        <v>6</v>
      </c>
      <c r="M31" s="12"/>
      <c r="Y31" s="12"/>
      <c r="AD31" s="12"/>
    </row>
    <row r="32" spans="2:30" x14ac:dyDescent="0.3">
      <c r="B32" s="59" t="s">
        <v>39</v>
      </c>
      <c r="C32" s="20"/>
      <c r="D32" s="59" t="s">
        <v>28</v>
      </c>
      <c r="E32" s="49"/>
      <c r="F32" s="22"/>
      <c r="G32" s="19" t="s">
        <v>5</v>
      </c>
      <c r="H32" s="19" t="s">
        <v>6</v>
      </c>
      <c r="M32" s="12"/>
      <c r="Y32" s="12"/>
      <c r="AD32" s="12"/>
    </row>
    <row r="33" spans="2:30" x14ac:dyDescent="0.3">
      <c r="B33" s="59" t="s">
        <v>39</v>
      </c>
      <c r="C33" s="20"/>
      <c r="D33" s="59" t="s">
        <v>28</v>
      </c>
      <c r="E33" s="49"/>
      <c r="F33" s="22"/>
      <c r="G33" s="19" t="s">
        <v>5</v>
      </c>
      <c r="H33" s="19" t="s">
        <v>6</v>
      </c>
      <c r="M33" s="12"/>
      <c r="Y33" s="12"/>
      <c r="AD33" s="12"/>
    </row>
    <row r="34" spans="2:30" x14ac:dyDescent="0.3">
      <c r="B34" s="59" t="s">
        <v>39</v>
      </c>
      <c r="C34" s="20"/>
      <c r="D34" s="59" t="s">
        <v>28</v>
      </c>
      <c r="E34" s="49"/>
      <c r="F34" s="22"/>
      <c r="G34" s="19" t="s">
        <v>5</v>
      </c>
      <c r="H34" s="19" t="s">
        <v>6</v>
      </c>
      <c r="M34" s="12"/>
      <c r="Y34" s="12"/>
      <c r="AD34" s="12"/>
    </row>
    <row r="35" spans="2:30" x14ac:dyDescent="0.3">
      <c r="B35" s="59" t="s">
        <v>39</v>
      </c>
      <c r="C35" s="20"/>
      <c r="D35" s="59" t="s">
        <v>28</v>
      </c>
      <c r="E35" s="49"/>
      <c r="F35" s="22"/>
      <c r="G35" s="19" t="s">
        <v>5</v>
      </c>
      <c r="H35" s="19" t="s">
        <v>6</v>
      </c>
      <c r="M35" s="12"/>
      <c r="Y35" s="12"/>
      <c r="AD35" s="12"/>
    </row>
    <row r="36" spans="2:30" x14ac:dyDescent="0.3">
      <c r="B36" s="59" t="s">
        <v>39</v>
      </c>
      <c r="C36" s="20"/>
      <c r="D36" s="59" t="s">
        <v>28</v>
      </c>
      <c r="E36" s="49"/>
      <c r="F36" s="22"/>
      <c r="G36" s="19" t="s">
        <v>5</v>
      </c>
      <c r="H36" s="19" t="s">
        <v>6</v>
      </c>
      <c r="M36" s="12"/>
      <c r="Y36" s="12"/>
      <c r="AD36" s="12"/>
    </row>
    <row r="37" spans="2:30" x14ac:dyDescent="0.3">
      <c r="B37" s="59" t="s">
        <v>39</v>
      </c>
      <c r="C37" s="20"/>
      <c r="D37" s="59" t="s">
        <v>28</v>
      </c>
      <c r="E37" s="49"/>
      <c r="F37" s="22"/>
      <c r="G37" s="19" t="s">
        <v>5</v>
      </c>
      <c r="H37" s="19" t="s">
        <v>6</v>
      </c>
      <c r="M37" s="12"/>
      <c r="Y37" s="12"/>
      <c r="AD37" s="12"/>
    </row>
    <row r="38" spans="2:30" x14ac:dyDescent="0.3">
      <c r="B38" s="59" t="s">
        <v>39</v>
      </c>
      <c r="C38" s="20"/>
      <c r="D38" s="59" t="s">
        <v>28</v>
      </c>
      <c r="E38" s="49"/>
      <c r="F38" s="22"/>
      <c r="G38" s="19" t="s">
        <v>5</v>
      </c>
      <c r="H38" s="19" t="s">
        <v>6</v>
      </c>
      <c r="M38" s="12"/>
      <c r="Y38" s="12"/>
      <c r="AD38" s="12"/>
    </row>
    <row r="39" spans="2:30" x14ac:dyDescent="0.3">
      <c r="B39" s="59" t="s">
        <v>39</v>
      </c>
      <c r="C39" s="20"/>
      <c r="D39" s="59" t="s">
        <v>28</v>
      </c>
      <c r="E39" s="49"/>
      <c r="F39" s="22"/>
      <c r="G39" s="19" t="s">
        <v>5</v>
      </c>
      <c r="H39" s="19" t="s">
        <v>6</v>
      </c>
      <c r="M39" s="12"/>
      <c r="Y39" s="12"/>
      <c r="AD39" s="12"/>
    </row>
    <row r="40" spans="2:30" x14ac:dyDescent="0.3">
      <c r="B40" s="59" t="s">
        <v>39</v>
      </c>
      <c r="C40" s="20"/>
      <c r="D40" s="59" t="s">
        <v>28</v>
      </c>
      <c r="E40" s="49"/>
      <c r="F40" s="22"/>
      <c r="G40" s="19" t="s">
        <v>5</v>
      </c>
      <c r="H40" s="19" t="s">
        <v>6</v>
      </c>
    </row>
    <row r="41" spans="2:30" x14ac:dyDescent="0.3">
      <c r="B41" s="59" t="s">
        <v>39</v>
      </c>
      <c r="C41" s="20"/>
      <c r="D41" s="59" t="s">
        <v>28</v>
      </c>
      <c r="E41" s="49"/>
      <c r="F41" s="22"/>
      <c r="G41" s="19" t="s">
        <v>5</v>
      </c>
      <c r="H41" s="19" t="s">
        <v>6</v>
      </c>
    </row>
    <row r="42" spans="2:30" x14ac:dyDescent="0.3">
      <c r="B42" s="59" t="s">
        <v>39</v>
      </c>
      <c r="C42" s="46"/>
      <c r="D42" s="59" t="s">
        <v>28</v>
      </c>
      <c r="E42" s="50"/>
      <c r="F42" s="48"/>
      <c r="G42" s="19" t="s">
        <v>5</v>
      </c>
      <c r="H42" s="19" t="s">
        <v>6</v>
      </c>
    </row>
    <row r="43" spans="2:30" x14ac:dyDescent="0.3">
      <c r="B43" s="59" t="s">
        <v>39</v>
      </c>
      <c r="C43" s="46"/>
      <c r="D43" s="59" t="s">
        <v>28</v>
      </c>
      <c r="E43" s="50"/>
      <c r="F43" s="48"/>
      <c r="G43" s="19" t="s">
        <v>5</v>
      </c>
      <c r="H43" s="19" t="s">
        <v>6</v>
      </c>
    </row>
    <row r="44" spans="2:30" x14ac:dyDescent="0.3">
      <c r="B44" s="59" t="s">
        <v>39</v>
      </c>
      <c r="C44" s="46"/>
      <c r="D44" s="59" t="s">
        <v>28</v>
      </c>
      <c r="E44" s="50"/>
      <c r="F44" s="48"/>
      <c r="G44" s="19" t="s">
        <v>5</v>
      </c>
      <c r="H44" s="19" t="s">
        <v>6</v>
      </c>
    </row>
    <row r="45" spans="2:30" x14ac:dyDescent="0.3">
      <c r="B45" s="59" t="s">
        <v>39</v>
      </c>
      <c r="C45" s="29"/>
      <c r="D45" s="59" t="s">
        <v>28</v>
      </c>
      <c r="E45" s="30"/>
      <c r="F45" s="47"/>
      <c r="G45" s="19" t="s">
        <v>5</v>
      </c>
      <c r="H45" s="19" t="s">
        <v>6</v>
      </c>
    </row>
    <row r="46" spans="2:30" x14ac:dyDescent="0.3">
      <c r="B46" s="59" t="s">
        <v>39</v>
      </c>
      <c r="C46" s="29"/>
      <c r="D46" s="59" t="s">
        <v>28</v>
      </c>
      <c r="E46" s="30"/>
      <c r="F46" s="31"/>
      <c r="G46" s="19" t="s">
        <v>5</v>
      </c>
      <c r="H46" s="19" t="s">
        <v>6</v>
      </c>
    </row>
    <row r="47" spans="2:30" x14ac:dyDescent="0.3">
      <c r="B47" s="59" t="s">
        <v>39</v>
      </c>
      <c r="C47" s="29"/>
      <c r="D47" s="59" t="s">
        <v>28</v>
      </c>
      <c r="E47" s="30"/>
      <c r="F47" s="31"/>
      <c r="G47" s="19" t="s">
        <v>5</v>
      </c>
      <c r="H47" s="19" t="s">
        <v>6</v>
      </c>
    </row>
    <row r="48" spans="2:30" ht="15" thickBot="1" x14ac:dyDescent="0.35">
      <c r="B48" s="59" t="s">
        <v>39</v>
      </c>
      <c r="C48" s="33"/>
      <c r="D48" s="59" t="s">
        <v>28</v>
      </c>
      <c r="E48" s="30"/>
      <c r="F48" s="31"/>
      <c r="G48" s="19" t="s">
        <v>5</v>
      </c>
      <c r="H48" s="19" t="s">
        <v>6</v>
      </c>
    </row>
    <row r="49" spans="1:8" ht="15" thickBot="1" x14ac:dyDescent="0.35">
      <c r="A49" s="64" t="s">
        <v>19</v>
      </c>
      <c r="B49" s="24"/>
      <c r="C49" s="25"/>
      <c r="D49" s="63" t="s">
        <v>29</v>
      </c>
      <c r="E49" s="27">
        <f>SUM(E2:E48)</f>
        <v>3074</v>
      </c>
      <c r="F49" s="23">
        <v>7.0244</v>
      </c>
      <c r="G49" s="28" t="s">
        <v>3</v>
      </c>
      <c r="H49" s="28" t="s">
        <v>4</v>
      </c>
    </row>
    <row r="50" spans="1:8" x14ac:dyDescent="0.3">
      <c r="D50" s="10"/>
    </row>
    <row r="51" spans="1:8" x14ac:dyDescent="0.3">
      <c r="D51" s="10"/>
    </row>
    <row r="52" spans="1:8" x14ac:dyDescent="0.3">
      <c r="D52" s="10"/>
    </row>
    <row r="53" spans="1:8" x14ac:dyDescent="0.3">
      <c r="D53" s="10"/>
    </row>
    <row r="54" spans="1:8" x14ac:dyDescent="0.3">
      <c r="D54" s="10"/>
    </row>
    <row r="56" spans="1:8" x14ac:dyDescent="0.3">
      <c r="D56" s="10"/>
    </row>
    <row r="57" spans="1:8" x14ac:dyDescent="0.3">
      <c r="D57" s="10"/>
    </row>
    <row r="58" spans="1:8" x14ac:dyDescent="0.3">
      <c r="D58" s="10"/>
    </row>
    <row r="59" spans="1:8" x14ac:dyDescent="0.3">
      <c r="D59" s="10"/>
    </row>
    <row r="60" spans="1:8" x14ac:dyDescent="0.3">
      <c r="D60" s="10"/>
    </row>
    <row r="61" spans="1:8" x14ac:dyDescent="0.3">
      <c r="D61" s="10"/>
    </row>
    <row r="62" spans="1:8" x14ac:dyDescent="0.3">
      <c r="D62" s="10"/>
    </row>
    <row r="63" spans="1:8" x14ac:dyDescent="0.3">
      <c r="D63" s="10"/>
    </row>
    <row r="64" spans="1:8" x14ac:dyDescent="0.3">
      <c r="D64" s="10"/>
    </row>
    <row r="65" spans="4:4" x14ac:dyDescent="0.3">
      <c r="D65" s="10"/>
    </row>
    <row r="66" spans="4:4" x14ac:dyDescent="0.3">
      <c r="D66" s="10"/>
    </row>
    <row r="67" spans="4:4" x14ac:dyDescent="0.3">
      <c r="D67" s="10"/>
    </row>
    <row r="68" spans="4:4" x14ac:dyDescent="0.3">
      <c r="D68" s="10"/>
    </row>
    <row r="69" spans="4:4" x14ac:dyDescent="0.3">
      <c r="D69" s="10"/>
    </row>
    <row r="70" spans="4:4" x14ac:dyDescent="0.3">
      <c r="D70" s="10"/>
    </row>
    <row r="71" spans="4:4" x14ac:dyDescent="0.3">
      <c r="D71" s="10"/>
    </row>
  </sheetData>
  <phoneticPr fontId="2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Weekly totals</vt:lpstr>
      <vt:lpstr>Daily per week</vt:lpstr>
      <vt:lpstr>10 February 2025</vt:lpstr>
      <vt:lpstr>11 February 2025</vt:lpstr>
      <vt:lpstr>12 February 2025</vt:lpstr>
      <vt:lpstr>13 February 2025</vt:lpstr>
    </vt:vector>
  </TitlesOfParts>
  <Company>Landesbank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Sichler, Ernst</dc:creator>
  <cp:lastModifiedBy>Knaack, Simon</cp:lastModifiedBy>
  <dcterms:created xsi:type="dcterms:W3CDTF">2018-01-24T12:41:00Z</dcterms:created>
  <dcterms:modified xsi:type="dcterms:W3CDTF">2025-02-14T07:43:08Z</dcterms:modified>
</cp:coreProperties>
</file>