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10\"/>
    </mc:Choice>
  </mc:AlternateContent>
  <xr:revisionPtr revIDLastSave="0" documentId="13_ncr:1_{5E5689A3-981B-4B11-B355-7611010DBAE7}" xr6:coauthVersionLast="47" xr6:coauthVersionMax="47" xr10:uidLastSave="{00000000-0000-0000-0000-000000000000}"/>
  <bookViews>
    <workbookView xWindow="-108" yWindow="-108" windowWidth="23256" windowHeight="14016" tabRatio="950" xr2:uid="{00000000-000D-0000-FFFF-FFFF00000000}"/>
  </bookViews>
  <sheets>
    <sheet name="Weekly totals" sheetId="4" r:id="rId1"/>
    <sheet name="Daily per week" sheetId="5" r:id="rId2"/>
    <sheet name="3 February 2025" sheetId="25" r:id="rId3"/>
    <sheet name="4 February 2025" sheetId="23" r:id="rId4"/>
    <sheet name="5 February 2025" sheetId="26" r:id="rId5"/>
    <sheet name="6 February 2025" sheetId="27" r:id="rId6"/>
    <sheet name="7 February 2025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E49" i="28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D8" i="5"/>
  <c r="B14" i="5" l="1"/>
  <c r="E20" i="4" l="1"/>
  <c r="D14" i="5"/>
  <c r="E1" i="4"/>
  <c r="B20" i="4" l="1"/>
  <c r="C14" i="5"/>
  <c r="D8" i="4"/>
  <c r="D20" i="4" s="1"/>
  <c r="D2" i="4" l="1"/>
  <c r="E2" i="4" s="1"/>
  <c r="C20" i="4"/>
  <c r="D3" i="4" l="1"/>
  <c r="E3" i="4" s="1"/>
</calcChain>
</file>

<file path=xl/sharedStrings.xml><?xml version="1.0" encoding="utf-8"?>
<sst xmlns="http://schemas.openxmlformats.org/spreadsheetml/2006/main" count="1019" uniqueCount="43">
  <si>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</si>
  <si>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</si>
  <si>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</si>
  <si>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</si>
  <si>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</si>
  <si>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</si>
  <si>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</si>
  <si>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</si>
  <si>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</si>
  <si>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</si>
  <si>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</si>
  <si>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</si>
  <si>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</si>
  <si>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</si>
  <si>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</si>
  <si>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</si>
  <si>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</si>
  <si>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</si>
  <si>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</si>
  <si>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</si>
  <si>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</si>
  <si>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</si>
  <si>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</si>
  <si>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</si>
  <si>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</si>
  <si>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</si>
  <si>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</si>
  <si>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</si>
  <si>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</si>
  <si>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</si>
  <si>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</si>
  <si>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 xml:space="preserve">Period 2 January 2025 to </t>
  </si>
  <si>
    <t>2 January 2025 to 3 January 2025</t>
  </si>
  <si>
    <t>13 January 2025 to 17 January 2025</t>
  </si>
  <si>
    <t>20 January 2025 to 24 January 2025</t>
  </si>
  <si>
    <t>27 January 2025 to 31 January 2025</t>
  </si>
  <si>
    <t>3 February 2025 to 7 February 2025</t>
  </si>
  <si>
    <t>3 February to 7 February</t>
  </si>
  <si>
    <t>3 February 2025</t>
  </si>
  <si>
    <t>4 February 2025</t>
  </si>
  <si>
    <t>5 February 2025</t>
  </si>
  <si>
    <t>6 February 2025</t>
  </si>
  <si>
    <t>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</si>
</sst>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right" vertic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  <xf numFmtId="4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>
      <selection activeCell="E20" sqref="E20"/>
    </sheetView>
  </sheetViews>
  <sheetFormatPr baseColWidth="10" defaultColWidth="11.44140625" defaultRowHeight="14.4" x14ac:dyDescent="0.3"/>
  <cols>
    <col min="1" max="1" width="31.5546875" bestFit="1" customWidth="1"/>
    <col min="2" max="2" width="27.88671875" bestFit="1" customWidth="1"/>
    <col min="3" max="3" width="30.44140625" bestFit="1" customWidth="1"/>
    <col min="4" max="4" width="27.5546875" customWidth="1"/>
    <col min="5" max="5" width="37.44140625" bestFit="1" customWidth="1"/>
    <col min="7" max="7" width="12" bestFit="1" customWidth="1"/>
  </cols>
  <sheetData>
    <row r="1" spans="1:5" x14ac:dyDescent="0.3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3">
      <c r="A2" s="4" t="s">
        <v>2</v>
      </c>
      <c r="B2" s="4"/>
      <c r="C2" s="5" t="s">
        <v>26</v>
      </c>
      <c r="D2" s="6">
        <f>D20</f>
        <v>1757202.7400802099</v>
      </c>
      <c r="E2" s="7">
        <f>D2/D1</f>
        <v>0.87860137004010497</v>
      </c>
    </row>
    <row r="3" spans="1:5" x14ac:dyDescent="0.3">
      <c r="A3" s="4" t="s">
        <v>0</v>
      </c>
      <c r="B3" s="4" t="s">
        <v>1</v>
      </c>
      <c r="C3" s="5" t="s">
        <v>21</v>
      </c>
      <c r="D3" s="6">
        <f>D1-D2</f>
        <v>242797.25991979009</v>
      </c>
      <c r="E3" s="7">
        <f>D3/D1</f>
        <v>0.12139862995989505</v>
      </c>
    </row>
    <row r="4" spans="1:5" x14ac:dyDescent="0.3">
      <c r="A4" s="4" t="s">
        <v>23</v>
      </c>
      <c r="B4" s="8">
        <v>109334686</v>
      </c>
      <c r="C4" s="2"/>
      <c r="D4" s="9"/>
      <c r="E4" s="7"/>
    </row>
    <row r="5" spans="1:5" x14ac:dyDescent="0.3">
      <c r="A5" s="4" t="s">
        <v>31</v>
      </c>
      <c r="B5" s="8"/>
    </row>
    <row r="7" spans="1:5" x14ac:dyDescent="0.3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3">
      <c r="A8" s="40" t="s">
        <v>32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3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3">
      <c r="A10" s="40" t="s">
        <v>33</v>
      </c>
      <c r="B10" s="34">
        <v>47089</v>
      </c>
      <c r="C10" s="41">
        <v>6.3681832700000003</v>
      </c>
      <c r="D10" s="35">
        <f t="shared" ref="D10:D17" si="1">B10*C10</f>
        <v>299871.38200103003</v>
      </c>
      <c r="E10" s="42">
        <f t="shared" si="0"/>
        <v>4.3068674473533493E-4</v>
      </c>
    </row>
    <row r="11" spans="1:5" s="1" customFormat="1" x14ac:dyDescent="0.3">
      <c r="A11" s="40" t="s">
        <v>34</v>
      </c>
      <c r="B11" s="34">
        <v>51155</v>
      </c>
      <c r="C11" s="41">
        <v>6.5871131199999997</v>
      </c>
      <c r="D11" s="35">
        <f t="shared" si="1"/>
        <v>336963.77165359998</v>
      </c>
      <c r="E11" s="42">
        <f t="shared" si="0"/>
        <v>4.6787530903047545E-4</v>
      </c>
    </row>
    <row r="12" spans="1:5" s="1" customFormat="1" x14ac:dyDescent="0.3">
      <c r="A12" s="40" t="s">
        <v>35</v>
      </c>
      <c r="B12" s="30">
        <v>50622</v>
      </c>
      <c r="C12" s="51">
        <v>6.8874023900000001</v>
      </c>
      <c r="D12" s="35">
        <f t="shared" si="1"/>
        <v>348654.08378658001</v>
      </c>
      <c r="E12" s="42">
        <f t="shared" si="0"/>
        <v>4.630003693429915E-4</v>
      </c>
    </row>
    <row r="13" spans="1:5" s="1" customFormat="1" x14ac:dyDescent="0.3">
      <c r="A13" s="40" t="s">
        <v>36</v>
      </c>
      <c r="B13" s="30">
        <v>54198</v>
      </c>
      <c r="C13" s="51">
        <v>7.0315980800000002</v>
      </c>
      <c r="D13" s="35">
        <f t="shared" si="1"/>
        <v>381098.55273984</v>
      </c>
      <c r="E13" s="42">
        <f t="shared" si="0"/>
        <v>4.9570728176783711E-4</v>
      </c>
    </row>
    <row r="14" spans="1:5" s="1" customFormat="1" x14ac:dyDescent="0.3">
      <c r="A14" s="40"/>
      <c r="B14" s="34"/>
      <c r="C14" s="41"/>
      <c r="D14" s="35">
        <f t="shared" si="1"/>
        <v>0</v>
      </c>
      <c r="E14" s="42">
        <f t="shared" si="0"/>
        <v>0</v>
      </c>
    </row>
    <row r="15" spans="1:5" s="1" customFormat="1" x14ac:dyDescent="0.3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3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3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3">
      <c r="A18" s="40"/>
      <c r="B18" s="34"/>
      <c r="C18" s="41"/>
      <c r="D18" s="35"/>
      <c r="E18" s="42"/>
    </row>
    <row r="19" spans="1:5" ht="15" thickBot="1" x14ac:dyDescent="0.35"/>
    <row r="20" spans="1:5" ht="15" thickBot="1" x14ac:dyDescent="0.35">
      <c r="A20" s="23" t="s">
        <v>24</v>
      </c>
      <c r="B20" s="27">
        <f>SUM(B8:B18)</f>
        <v>266472</v>
      </c>
      <c r="C20" s="43">
        <f>D20/B20</f>
        <v>6.5943241319170864</v>
      </c>
      <c r="D20" s="44">
        <f>SUM(D8:D18)</f>
        <v>1757202.7400802099</v>
      </c>
      <c r="E20" s="45">
        <f>SUM(E8:E18)</f>
        <v>2.437213749349406E-3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D20" sqref="D20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6" bestFit="1" customWidth="1"/>
  </cols>
  <sheetData>
    <row r="1" spans="1:4" x14ac:dyDescent="0.3">
      <c r="A1" s="4" t="s">
        <v>7</v>
      </c>
      <c r="B1" s="4"/>
    </row>
    <row r="2" spans="1:4" x14ac:dyDescent="0.3">
      <c r="A2" s="4" t="s">
        <v>2</v>
      </c>
      <c r="B2" s="4"/>
    </row>
    <row r="3" spans="1:4" x14ac:dyDescent="0.3">
      <c r="A3" s="4" t="s">
        <v>0</v>
      </c>
      <c r="B3" s="4" t="s">
        <v>1</v>
      </c>
    </row>
    <row r="4" spans="1:4" x14ac:dyDescent="0.3">
      <c r="A4" s="60" t="s">
        <v>37</v>
      </c>
      <c r="B4" s="3"/>
    </row>
    <row r="7" spans="1:4" x14ac:dyDescent="0.3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3">
      <c r="A8" s="59" t="s">
        <v>38</v>
      </c>
      <c r="B8" s="68">
        <v>10427</v>
      </c>
      <c r="C8" s="40">
        <v>6.8452000000000002</v>
      </c>
      <c r="D8" s="35">
        <f>B8*C8</f>
        <v>71374.900399999999</v>
      </c>
    </row>
    <row r="9" spans="1:4" s="1" customFormat="1" x14ac:dyDescent="0.3">
      <c r="A9" s="59" t="s">
        <v>39</v>
      </c>
      <c r="B9" s="68">
        <v>10770</v>
      </c>
      <c r="C9" s="40">
        <v>6.9215</v>
      </c>
      <c r="D9" s="35">
        <f t="shared" ref="D9:D12" si="0">B9*C9</f>
        <v>74544.554999999993</v>
      </c>
    </row>
    <row r="10" spans="1:4" s="1" customFormat="1" x14ac:dyDescent="0.3">
      <c r="A10" s="59" t="s">
        <v>40</v>
      </c>
      <c r="B10" s="68">
        <v>10754</v>
      </c>
      <c r="C10" s="40">
        <v>6.9600999999999997</v>
      </c>
      <c r="D10" s="35">
        <f t="shared" si="0"/>
        <v>74848.915399999998</v>
      </c>
    </row>
    <row r="11" spans="1:4" s="1" customFormat="1" x14ac:dyDescent="0.3">
      <c r="A11" s="59" t="s">
        <v>41</v>
      </c>
      <c r="B11" s="68">
        <v>10855</v>
      </c>
      <c r="C11" s="40">
        <v>7.1994999999999996</v>
      </c>
      <c r="D11" s="35">
        <f t="shared" si="0"/>
        <v>78150.572499999995</v>
      </c>
    </row>
    <row r="12" spans="1:4" s="1" customFormat="1" x14ac:dyDescent="0.3">
      <c r="A12" s="59" t="s">
        <v>42</v>
      </c>
      <c r="B12" s="68">
        <v>11392</v>
      </c>
      <c r="C12" s="40">
        <v>7.2138</v>
      </c>
      <c r="D12" s="35">
        <f t="shared" si="0"/>
        <v>82179.609599999996</v>
      </c>
    </row>
    <row r="13" spans="1:4" s="1" customFormat="1" x14ac:dyDescent="0.3"/>
    <row r="14" spans="1:4" x14ac:dyDescent="0.3">
      <c r="A14" s="36" t="s">
        <v>12</v>
      </c>
      <c r="B14" s="37">
        <f>SUM(B8:B12)</f>
        <v>54198</v>
      </c>
      <c r="C14" s="38">
        <f>ROUND(D14/B14,8)</f>
        <v>7.0315980800000002</v>
      </c>
      <c r="D14" s="39">
        <f>SUM(D8:D12)</f>
        <v>381098.55290000001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J42" sqref="J42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3">
      <c r="B2" s="59" t="s">
        <v>38</v>
      </c>
      <c r="C2" s="70">
        <v>0.3855555555555556</v>
      </c>
      <c r="D2" s="59" t="s">
        <v>28</v>
      </c>
      <c r="E2" s="71">
        <v>1427</v>
      </c>
      <c r="F2" s="72">
        <v>6.87</v>
      </c>
      <c r="G2" s="19" t="s">
        <v>5</v>
      </c>
      <c r="H2" s="19" t="s">
        <v>6</v>
      </c>
    </row>
    <row r="3" spans="2:9" x14ac:dyDescent="0.3">
      <c r="B3" s="59" t="s">
        <v>38</v>
      </c>
      <c r="C3" s="70">
        <v>0.43151620370370369</v>
      </c>
      <c r="D3" s="59" t="s">
        <v>28</v>
      </c>
      <c r="E3" s="71">
        <v>61</v>
      </c>
      <c r="F3" s="72">
        <v>6.83</v>
      </c>
      <c r="G3" s="19" t="s">
        <v>5</v>
      </c>
      <c r="H3" s="19" t="s">
        <v>6</v>
      </c>
      <c r="I3" s="1"/>
    </row>
    <row r="4" spans="2:9" x14ac:dyDescent="0.3">
      <c r="B4" s="59" t="s">
        <v>38</v>
      </c>
      <c r="C4" s="70">
        <v>0.43151620370370369</v>
      </c>
      <c r="D4" s="59" t="s">
        <v>28</v>
      </c>
      <c r="E4" s="71">
        <v>14</v>
      </c>
      <c r="F4" s="72">
        <v>6.83</v>
      </c>
      <c r="G4" s="19" t="s">
        <v>5</v>
      </c>
      <c r="H4" s="19" t="s">
        <v>6</v>
      </c>
      <c r="I4" s="1"/>
    </row>
    <row r="5" spans="2:9" x14ac:dyDescent="0.3">
      <c r="B5" s="59" t="s">
        <v>38</v>
      </c>
      <c r="C5" s="70">
        <v>0.43497685185185181</v>
      </c>
      <c r="D5" s="59" t="s">
        <v>28</v>
      </c>
      <c r="E5" s="71">
        <v>1925</v>
      </c>
      <c r="F5" s="72">
        <v>6.83</v>
      </c>
      <c r="G5" s="19" t="s">
        <v>5</v>
      </c>
      <c r="H5" s="19" t="s">
        <v>6</v>
      </c>
      <c r="I5" s="1"/>
    </row>
    <row r="6" spans="2:9" x14ac:dyDescent="0.3">
      <c r="B6" s="59" t="s">
        <v>38</v>
      </c>
      <c r="C6" s="70">
        <v>0.43589120370370371</v>
      </c>
      <c r="D6" s="59" t="s">
        <v>28</v>
      </c>
      <c r="E6" s="71">
        <v>575</v>
      </c>
      <c r="F6" s="72">
        <v>6.83</v>
      </c>
      <c r="G6" s="19" t="s">
        <v>5</v>
      </c>
      <c r="H6" s="19" t="s">
        <v>6</v>
      </c>
      <c r="I6" s="1"/>
    </row>
    <row r="7" spans="2:9" x14ac:dyDescent="0.3">
      <c r="B7" s="59" t="s">
        <v>38</v>
      </c>
      <c r="C7" s="70">
        <v>0.43747685185185187</v>
      </c>
      <c r="D7" s="59" t="s">
        <v>28</v>
      </c>
      <c r="E7" s="71">
        <v>800</v>
      </c>
      <c r="F7" s="72">
        <v>6.83</v>
      </c>
      <c r="G7" s="19" t="s">
        <v>5</v>
      </c>
      <c r="H7" s="19" t="s">
        <v>6</v>
      </c>
      <c r="I7" s="1"/>
    </row>
    <row r="8" spans="2:9" x14ac:dyDescent="0.3">
      <c r="B8" s="59" t="s">
        <v>38</v>
      </c>
      <c r="C8" s="70">
        <v>0.43747685185185187</v>
      </c>
      <c r="D8" s="59" t="s">
        <v>28</v>
      </c>
      <c r="E8" s="71">
        <v>625</v>
      </c>
      <c r="F8" s="72">
        <v>6.83</v>
      </c>
      <c r="G8" s="19" t="s">
        <v>5</v>
      </c>
      <c r="H8" s="19" t="s">
        <v>6</v>
      </c>
      <c r="I8" s="1"/>
    </row>
    <row r="9" spans="2:9" x14ac:dyDescent="0.3">
      <c r="B9" s="59" t="s">
        <v>38</v>
      </c>
      <c r="C9" s="70">
        <v>0.51378472222222216</v>
      </c>
      <c r="D9" s="59" t="s">
        <v>28</v>
      </c>
      <c r="E9" s="71">
        <v>2000</v>
      </c>
      <c r="F9" s="72">
        <v>6.85</v>
      </c>
      <c r="G9" s="19" t="s">
        <v>5</v>
      </c>
      <c r="H9" s="19" t="s">
        <v>6</v>
      </c>
      <c r="I9" s="1"/>
    </row>
    <row r="10" spans="2:9" s="1" customFormat="1" x14ac:dyDescent="0.3">
      <c r="B10" s="59" t="s">
        <v>38</v>
      </c>
      <c r="C10" s="70">
        <v>0.53340277777777778</v>
      </c>
      <c r="D10" s="59" t="s">
        <v>28</v>
      </c>
      <c r="E10" s="71">
        <v>27</v>
      </c>
      <c r="F10" s="72">
        <v>6.84</v>
      </c>
      <c r="G10" s="19" t="s">
        <v>5</v>
      </c>
      <c r="H10" s="19" t="s">
        <v>6</v>
      </c>
    </row>
    <row r="11" spans="2:9" s="1" customFormat="1" x14ac:dyDescent="0.3">
      <c r="B11" s="59" t="s">
        <v>38</v>
      </c>
      <c r="C11" s="70">
        <v>0.53340277777777778</v>
      </c>
      <c r="D11" s="59" t="s">
        <v>28</v>
      </c>
      <c r="E11" s="71">
        <v>14</v>
      </c>
      <c r="F11" s="72">
        <v>6.84</v>
      </c>
      <c r="G11" s="19" t="s">
        <v>5</v>
      </c>
      <c r="H11" s="19" t="s">
        <v>6</v>
      </c>
    </row>
    <row r="12" spans="2:9" s="1" customFormat="1" x14ac:dyDescent="0.3">
      <c r="B12" s="59" t="s">
        <v>38</v>
      </c>
      <c r="C12" s="70">
        <v>0.53648148148148145</v>
      </c>
      <c r="D12" s="59" t="s">
        <v>28</v>
      </c>
      <c r="E12" s="71">
        <v>830</v>
      </c>
      <c r="F12" s="72">
        <v>6.84</v>
      </c>
      <c r="G12" s="19" t="s">
        <v>5</v>
      </c>
      <c r="H12" s="19" t="s">
        <v>6</v>
      </c>
    </row>
    <row r="13" spans="2:9" s="1" customFormat="1" x14ac:dyDescent="0.3">
      <c r="B13" s="59" t="s">
        <v>38</v>
      </c>
      <c r="C13" s="70">
        <v>0.53662037037037036</v>
      </c>
      <c r="D13" s="59" t="s">
        <v>28</v>
      </c>
      <c r="E13" s="71">
        <v>14</v>
      </c>
      <c r="F13" s="72">
        <v>6.84</v>
      </c>
      <c r="G13" s="19" t="s">
        <v>5</v>
      </c>
      <c r="H13" s="19" t="s">
        <v>6</v>
      </c>
    </row>
    <row r="14" spans="2:9" s="1" customFormat="1" x14ac:dyDescent="0.3">
      <c r="B14" s="59" t="s">
        <v>38</v>
      </c>
      <c r="C14" s="70">
        <v>0.53662037037037036</v>
      </c>
      <c r="D14" s="59" t="s">
        <v>28</v>
      </c>
      <c r="E14" s="71">
        <v>14</v>
      </c>
      <c r="F14" s="72">
        <v>6.84</v>
      </c>
      <c r="G14" s="19" t="s">
        <v>5</v>
      </c>
      <c r="H14" s="19" t="s">
        <v>6</v>
      </c>
    </row>
    <row r="15" spans="2:9" s="1" customFormat="1" x14ac:dyDescent="0.3">
      <c r="B15" s="59" t="s">
        <v>38</v>
      </c>
      <c r="C15" s="20">
        <v>0.56472222222222224</v>
      </c>
      <c r="D15" s="59" t="s">
        <v>28</v>
      </c>
      <c r="E15" s="52">
        <v>10</v>
      </c>
      <c r="F15" s="67">
        <v>6.84</v>
      </c>
      <c r="G15" s="19" t="s">
        <v>5</v>
      </c>
      <c r="H15" s="19" t="s">
        <v>6</v>
      </c>
    </row>
    <row r="16" spans="2:9" s="1" customFormat="1" x14ac:dyDescent="0.3">
      <c r="B16" s="59" t="s">
        <v>38</v>
      </c>
      <c r="C16" s="20">
        <v>0.58438657407407402</v>
      </c>
      <c r="D16" s="59" t="s">
        <v>28</v>
      </c>
      <c r="E16" s="52">
        <v>378</v>
      </c>
      <c r="F16" s="67">
        <v>6.86</v>
      </c>
      <c r="G16" s="19" t="s">
        <v>5</v>
      </c>
      <c r="H16" s="19" t="s">
        <v>6</v>
      </c>
    </row>
    <row r="17" spans="2:8" s="1" customFormat="1" x14ac:dyDescent="0.3">
      <c r="B17" s="59" t="s">
        <v>38</v>
      </c>
      <c r="C17" s="20">
        <v>0.58438657407407402</v>
      </c>
      <c r="D17" s="59" t="s">
        <v>28</v>
      </c>
      <c r="E17" s="52">
        <v>14</v>
      </c>
      <c r="F17" s="67">
        <v>6.86</v>
      </c>
      <c r="G17" s="19" t="s">
        <v>5</v>
      </c>
      <c r="H17" s="19" t="s">
        <v>6</v>
      </c>
    </row>
    <row r="18" spans="2:8" s="1" customFormat="1" x14ac:dyDescent="0.3">
      <c r="B18" s="59" t="s">
        <v>38</v>
      </c>
      <c r="C18" s="20">
        <v>0.58438657407407402</v>
      </c>
      <c r="D18" s="59" t="s">
        <v>28</v>
      </c>
      <c r="E18" s="49">
        <v>699</v>
      </c>
      <c r="F18" s="67">
        <v>6.86</v>
      </c>
      <c r="G18" s="19" t="s">
        <v>5</v>
      </c>
      <c r="H18" s="19" t="s">
        <v>6</v>
      </c>
    </row>
    <row r="19" spans="2:8" s="1" customFormat="1" x14ac:dyDescent="0.3">
      <c r="B19" s="59" t="s">
        <v>38</v>
      </c>
      <c r="C19" s="20">
        <v>0.59531250000000002</v>
      </c>
      <c r="D19" s="59" t="s">
        <v>28</v>
      </c>
      <c r="E19" s="49">
        <v>216</v>
      </c>
      <c r="F19" s="67">
        <v>6.85</v>
      </c>
      <c r="G19" s="19" t="s">
        <v>5</v>
      </c>
      <c r="H19" s="19" t="s">
        <v>6</v>
      </c>
    </row>
    <row r="20" spans="2:8" s="1" customFormat="1" x14ac:dyDescent="0.3">
      <c r="B20" s="59" t="s">
        <v>38</v>
      </c>
      <c r="C20" s="20">
        <v>0.6020833333333333</v>
      </c>
      <c r="D20" s="59" t="s">
        <v>28</v>
      </c>
      <c r="E20" s="49">
        <v>96</v>
      </c>
      <c r="F20" s="67">
        <v>6.85</v>
      </c>
      <c r="G20" s="19" t="s">
        <v>5</v>
      </c>
      <c r="H20" s="19" t="s">
        <v>6</v>
      </c>
    </row>
    <row r="21" spans="2:8" s="1" customFormat="1" x14ac:dyDescent="0.3">
      <c r="B21" s="59" t="s">
        <v>38</v>
      </c>
      <c r="C21" s="20">
        <v>0.60480324074074077</v>
      </c>
      <c r="D21" s="59" t="s">
        <v>28</v>
      </c>
      <c r="E21" s="49">
        <v>688</v>
      </c>
      <c r="F21" s="67">
        <v>6.85</v>
      </c>
      <c r="G21" s="19" t="s">
        <v>5</v>
      </c>
      <c r="H21" s="19" t="s">
        <v>6</v>
      </c>
    </row>
    <row r="22" spans="2:8" s="1" customFormat="1" x14ac:dyDescent="0.3">
      <c r="B22" s="59" t="s">
        <v>38</v>
      </c>
      <c r="C22" s="20"/>
      <c r="D22" s="59" t="s">
        <v>28</v>
      </c>
      <c r="E22" s="49"/>
      <c r="F22" s="67"/>
      <c r="G22" s="19" t="s">
        <v>5</v>
      </c>
      <c r="H22" s="19" t="s">
        <v>6</v>
      </c>
    </row>
    <row r="23" spans="2:8" s="1" customFormat="1" x14ac:dyDescent="0.3">
      <c r="B23" s="59" t="s">
        <v>38</v>
      </c>
      <c r="C23" s="20"/>
      <c r="D23" s="59" t="s">
        <v>28</v>
      </c>
      <c r="E23" s="49"/>
      <c r="F23" s="65"/>
      <c r="G23" s="19" t="s">
        <v>5</v>
      </c>
      <c r="H23" s="19" t="s">
        <v>6</v>
      </c>
    </row>
    <row r="24" spans="2:8" s="1" customFormat="1" x14ac:dyDescent="0.3">
      <c r="B24" s="59" t="s">
        <v>38</v>
      </c>
      <c r="C24" s="20"/>
      <c r="D24" s="59" t="s">
        <v>28</v>
      </c>
      <c r="E24" s="50"/>
      <c r="F24" s="66"/>
      <c r="G24" s="19" t="s">
        <v>5</v>
      </c>
      <c r="H24" s="19" t="s">
        <v>6</v>
      </c>
    </row>
    <row r="25" spans="2:8" s="1" customFormat="1" x14ac:dyDescent="0.3">
      <c r="B25" s="59" t="s">
        <v>38</v>
      </c>
      <c r="C25" s="20"/>
      <c r="D25" s="59" t="s">
        <v>28</v>
      </c>
      <c r="E25" s="50"/>
      <c r="F25" s="66"/>
      <c r="G25" s="19" t="s">
        <v>5</v>
      </c>
      <c r="H25" s="19" t="s">
        <v>6</v>
      </c>
    </row>
    <row r="26" spans="2:8" s="1" customFormat="1" x14ac:dyDescent="0.3">
      <c r="B26" s="59" t="s">
        <v>38</v>
      </c>
      <c r="C26" s="20"/>
      <c r="D26" s="59" t="s">
        <v>28</v>
      </c>
      <c r="E26" s="50"/>
      <c r="F26" s="66"/>
      <c r="G26" s="19" t="s">
        <v>5</v>
      </c>
      <c r="H26" s="19" t="s">
        <v>6</v>
      </c>
    </row>
    <row r="27" spans="2:8" s="1" customFormat="1" x14ac:dyDescent="0.3">
      <c r="B27" s="59" t="s">
        <v>38</v>
      </c>
      <c r="C27" s="20"/>
      <c r="D27" s="59" t="s">
        <v>28</v>
      </c>
      <c r="E27" s="50"/>
      <c r="F27" s="66"/>
      <c r="G27" s="19" t="s">
        <v>5</v>
      </c>
      <c r="H27" s="19" t="s">
        <v>6</v>
      </c>
    </row>
    <row r="28" spans="2:8" s="1" customFormat="1" x14ac:dyDescent="0.3">
      <c r="B28" s="59" t="s">
        <v>38</v>
      </c>
      <c r="C28" s="20"/>
      <c r="D28" s="59" t="s">
        <v>28</v>
      </c>
      <c r="E28" s="50"/>
      <c r="F28" s="66"/>
      <c r="G28" s="19" t="s">
        <v>5</v>
      </c>
      <c r="H28" s="19" t="s">
        <v>6</v>
      </c>
    </row>
    <row r="29" spans="2:8" s="1" customFormat="1" x14ac:dyDescent="0.3">
      <c r="B29" s="59" t="s">
        <v>38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3">
      <c r="B30" s="59" t="s">
        <v>38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3">
      <c r="B31" s="59" t="s">
        <v>38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3">
      <c r="B32" s="59" t="s">
        <v>38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3">
      <c r="B33" s="59" t="s">
        <v>38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3">
      <c r="B34" s="59" t="s">
        <v>38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3">
      <c r="B35" s="59" t="s">
        <v>38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3">
      <c r="B36" s="59" t="s">
        <v>38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3">
      <c r="B37" s="59" t="s">
        <v>38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3">
      <c r="B38" s="59" t="s">
        <v>38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3">
      <c r="B39" s="59" t="s">
        <v>38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3">
      <c r="B40" s="59" t="s">
        <v>38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3">
      <c r="B41" s="59" t="s">
        <v>38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3">
      <c r="B42" s="59" t="s">
        <v>38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3">
      <c r="B43" s="59" t="s">
        <v>38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3">
      <c r="B44" s="59" t="s">
        <v>38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3">
      <c r="B45" s="59" t="s">
        <v>38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3">
      <c r="B46" s="59" t="s">
        <v>38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3">
      <c r="B47" s="59" t="s">
        <v>38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" thickBot="1" x14ac:dyDescent="0.35">
      <c r="B48" s="59" t="s">
        <v>38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" thickBot="1" x14ac:dyDescent="0.35">
      <c r="A49" s="23" t="s">
        <v>19</v>
      </c>
      <c r="B49" s="57"/>
      <c r="C49" s="26"/>
      <c r="D49" s="63" t="s">
        <v>29</v>
      </c>
      <c r="E49" s="58">
        <f>SUM(E2:E48)</f>
        <v>10427</v>
      </c>
      <c r="F49" s="23">
        <v>6.8452000000000002</v>
      </c>
      <c r="G49" s="28" t="s">
        <v>3</v>
      </c>
      <c r="H49" s="28" t="s">
        <v>4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15" workbookViewId="0">
      <selection activeCell="E2" sqref="E2:E25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39</v>
      </c>
      <c r="C2" s="20">
        <v>0.43200231481481483</v>
      </c>
      <c r="D2" s="59" t="s">
        <v>28</v>
      </c>
      <c r="E2" s="52">
        <v>335</v>
      </c>
      <c r="F2" s="67">
        <v>6.9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39</v>
      </c>
      <c r="C3" s="20">
        <v>0.43200231481481483</v>
      </c>
      <c r="D3" s="59" t="s">
        <v>28</v>
      </c>
      <c r="E3" s="52">
        <v>50</v>
      </c>
      <c r="F3" s="67">
        <v>6.9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39</v>
      </c>
      <c r="C4" s="20">
        <v>0.43834490740740745</v>
      </c>
      <c r="D4" s="59" t="s">
        <v>28</v>
      </c>
      <c r="E4" s="52">
        <v>2350</v>
      </c>
      <c r="F4" s="67">
        <v>6.9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39</v>
      </c>
      <c r="C5" s="20">
        <v>0.43834490740740745</v>
      </c>
      <c r="D5" s="59" t="s">
        <v>28</v>
      </c>
      <c r="E5" s="52">
        <v>345</v>
      </c>
      <c r="F5" s="67">
        <v>6.9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39</v>
      </c>
      <c r="C6" s="20">
        <v>0.4418287037037037</v>
      </c>
      <c r="D6" s="59" t="s">
        <v>28</v>
      </c>
      <c r="E6" s="52">
        <v>14</v>
      </c>
      <c r="F6" s="67">
        <v>6.9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39</v>
      </c>
      <c r="C7" s="20">
        <v>0.44535879629629632</v>
      </c>
      <c r="D7" s="59" t="s">
        <v>28</v>
      </c>
      <c r="E7" s="52">
        <v>637</v>
      </c>
      <c r="F7" s="67">
        <v>6.9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39</v>
      </c>
      <c r="C8" s="20">
        <v>0.44535879629629632</v>
      </c>
      <c r="D8" s="59" t="s">
        <v>28</v>
      </c>
      <c r="E8" s="52">
        <v>14</v>
      </c>
      <c r="F8" s="67">
        <v>6.9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39</v>
      </c>
      <c r="C9" s="20">
        <v>0.44539351851851849</v>
      </c>
      <c r="D9" s="59" t="s">
        <v>28</v>
      </c>
      <c r="E9" s="52">
        <v>21</v>
      </c>
      <c r="F9" s="67">
        <v>6.9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39</v>
      </c>
      <c r="C10" s="20">
        <v>0.4500231481481482</v>
      </c>
      <c r="D10" s="59" t="s">
        <v>28</v>
      </c>
      <c r="E10" s="52">
        <v>4</v>
      </c>
      <c r="F10" s="67">
        <v>6.9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39</v>
      </c>
      <c r="C11" s="20">
        <v>0.45465277777777779</v>
      </c>
      <c r="D11" s="59" t="s">
        <v>28</v>
      </c>
      <c r="E11" s="52">
        <v>217</v>
      </c>
      <c r="F11" s="67">
        <v>6.89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39</v>
      </c>
      <c r="C12" s="20">
        <v>0.47262731481481479</v>
      </c>
      <c r="D12" s="59" t="s">
        <v>28</v>
      </c>
      <c r="E12" s="52">
        <v>456</v>
      </c>
      <c r="F12" s="67">
        <v>6.94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39</v>
      </c>
      <c r="C13" s="20">
        <v>0.47262731481481479</v>
      </c>
      <c r="D13" s="59" t="s">
        <v>28</v>
      </c>
      <c r="E13" s="52">
        <v>1544</v>
      </c>
      <c r="F13" s="67">
        <v>6.94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39</v>
      </c>
      <c r="C14" s="20">
        <v>0.53232638888888884</v>
      </c>
      <c r="D14" s="59" t="s">
        <v>28</v>
      </c>
      <c r="E14" s="52">
        <v>219</v>
      </c>
      <c r="F14" s="52">
        <v>6.91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39</v>
      </c>
      <c r="C15" s="20">
        <v>0.6388194444444445</v>
      </c>
      <c r="D15" s="59" t="s">
        <v>28</v>
      </c>
      <c r="E15" s="52">
        <v>358</v>
      </c>
      <c r="F15" s="52">
        <v>6.92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39</v>
      </c>
      <c r="C16" s="20">
        <v>0.6388194444444445</v>
      </c>
      <c r="D16" s="59" t="s">
        <v>28</v>
      </c>
      <c r="E16" s="52">
        <v>844</v>
      </c>
      <c r="F16" s="52">
        <v>6.92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39</v>
      </c>
      <c r="C17" s="20">
        <v>0.6388194444444445</v>
      </c>
      <c r="D17" s="59" t="s">
        <v>28</v>
      </c>
      <c r="E17" s="52">
        <v>362</v>
      </c>
      <c r="F17" s="52">
        <v>6.92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39</v>
      </c>
      <c r="C18" s="20">
        <v>0.68043981481481486</v>
      </c>
      <c r="D18" s="59" t="s">
        <v>28</v>
      </c>
      <c r="E18" s="52">
        <v>658</v>
      </c>
      <c r="F18" s="52">
        <v>6.94</v>
      </c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39</v>
      </c>
      <c r="C19" s="20">
        <v>0.68043981481481486</v>
      </c>
      <c r="D19" s="59" t="s">
        <v>28</v>
      </c>
      <c r="E19" s="49">
        <v>200</v>
      </c>
      <c r="F19" s="73">
        <v>6.94</v>
      </c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39</v>
      </c>
      <c r="C20" s="20">
        <v>0.68043981481481486</v>
      </c>
      <c r="D20" s="59" t="s">
        <v>28</v>
      </c>
      <c r="E20" s="49">
        <v>400</v>
      </c>
      <c r="F20" s="73">
        <v>6.94</v>
      </c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39</v>
      </c>
      <c r="C21" s="20">
        <v>0.68043981481481486</v>
      </c>
      <c r="D21" s="59" t="s">
        <v>28</v>
      </c>
      <c r="E21" s="49">
        <v>109</v>
      </c>
      <c r="F21" s="73">
        <v>6.94</v>
      </c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39</v>
      </c>
      <c r="C22" s="20">
        <v>0.68043981481481486</v>
      </c>
      <c r="D22" s="59" t="s">
        <v>28</v>
      </c>
      <c r="E22" s="49">
        <v>155</v>
      </c>
      <c r="F22" s="73">
        <v>6.94</v>
      </c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39</v>
      </c>
      <c r="C23" s="20">
        <v>0.68043981481481486</v>
      </c>
      <c r="D23" s="59" t="s">
        <v>28</v>
      </c>
      <c r="E23" s="49">
        <v>73</v>
      </c>
      <c r="F23" s="73">
        <v>6.94</v>
      </c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39</v>
      </c>
      <c r="C24" s="20">
        <v>0.68053240740740739</v>
      </c>
      <c r="D24" s="59" t="s">
        <v>28</v>
      </c>
      <c r="E24" s="49">
        <v>600</v>
      </c>
      <c r="F24" s="73">
        <v>6.94</v>
      </c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39</v>
      </c>
      <c r="C25" s="20">
        <v>0.68054398148148154</v>
      </c>
      <c r="D25" s="59" t="s">
        <v>28</v>
      </c>
      <c r="E25" s="49">
        <v>805</v>
      </c>
      <c r="F25" s="73">
        <v>6.94</v>
      </c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39</v>
      </c>
      <c r="C26" s="20"/>
      <c r="D26" s="59" t="s">
        <v>28</v>
      </c>
      <c r="E26" s="49"/>
      <c r="F26" s="73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39</v>
      </c>
      <c r="C27" s="20"/>
      <c r="D27" s="59" t="s">
        <v>28</v>
      </c>
      <c r="E27" s="49"/>
      <c r="F27" s="73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39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39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39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39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39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39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39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39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39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39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39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39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39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39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39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3">
      <c r="B43" s="59" t="s">
        <v>39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3">
      <c r="B44" s="59" t="s">
        <v>39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3">
      <c r="B45" s="59" t="s">
        <v>39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3">
      <c r="B46" s="59" t="s">
        <v>39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39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39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10770</v>
      </c>
      <c r="F49" s="23">
        <v>6.9215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E2" sqref="E2:E12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40</v>
      </c>
      <c r="C2" s="20">
        <v>0.39980324074074075</v>
      </c>
      <c r="D2" s="59" t="s">
        <v>28</v>
      </c>
      <c r="E2" s="21">
        <v>180</v>
      </c>
      <c r="F2" s="69">
        <v>6.93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40</v>
      </c>
      <c r="C3" s="20">
        <v>0.46230324074074075</v>
      </c>
      <c r="D3" s="59" t="s">
        <v>28</v>
      </c>
      <c r="E3" s="21">
        <v>2316</v>
      </c>
      <c r="F3" s="69">
        <v>6.93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40</v>
      </c>
      <c r="C4" s="20">
        <v>0.46230324074074075</v>
      </c>
      <c r="D4" s="59" t="s">
        <v>28</v>
      </c>
      <c r="E4" s="21">
        <v>258</v>
      </c>
      <c r="F4" s="69">
        <v>6.93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40</v>
      </c>
      <c r="C5" s="20">
        <v>0.48211805555555554</v>
      </c>
      <c r="D5" s="59" t="s">
        <v>28</v>
      </c>
      <c r="E5" s="21">
        <v>1800</v>
      </c>
      <c r="F5" s="69">
        <v>6.92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40</v>
      </c>
      <c r="C6" s="20">
        <v>0.48211805555555554</v>
      </c>
      <c r="D6" s="59" t="s">
        <v>28</v>
      </c>
      <c r="E6" s="21">
        <v>123</v>
      </c>
      <c r="F6" s="69">
        <v>6.92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40</v>
      </c>
      <c r="C7" s="20">
        <v>0.48211805555555554</v>
      </c>
      <c r="D7" s="59" t="s">
        <v>28</v>
      </c>
      <c r="E7" s="21">
        <v>60</v>
      </c>
      <c r="F7" s="69">
        <v>6.92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40</v>
      </c>
      <c r="C8" s="20">
        <v>0.48211805555555554</v>
      </c>
      <c r="D8" s="59" t="s">
        <v>28</v>
      </c>
      <c r="E8" s="21">
        <v>17</v>
      </c>
      <c r="F8" s="69">
        <v>6.92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40</v>
      </c>
      <c r="C9" s="20">
        <v>0.48807870370370371</v>
      </c>
      <c r="D9" s="59" t="s">
        <v>28</v>
      </c>
      <c r="E9" s="21">
        <v>1800</v>
      </c>
      <c r="F9" s="69">
        <v>6.92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40</v>
      </c>
      <c r="C10" s="20">
        <v>0.48807870370370371</v>
      </c>
      <c r="D10" s="59" t="s">
        <v>28</v>
      </c>
      <c r="E10" s="21">
        <v>200</v>
      </c>
      <c r="F10" s="69">
        <v>6.92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40</v>
      </c>
      <c r="C11" s="20">
        <v>0.63383101851851853</v>
      </c>
      <c r="D11" s="59" t="s">
        <v>28</v>
      </c>
      <c r="E11" s="21">
        <v>3859</v>
      </c>
      <c r="F11" s="69">
        <v>7.02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40</v>
      </c>
      <c r="C12" s="20">
        <v>0.66719907407407408</v>
      </c>
      <c r="D12" s="59" t="s">
        <v>28</v>
      </c>
      <c r="E12" s="21">
        <v>141</v>
      </c>
      <c r="F12" s="69">
        <v>7.05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40</v>
      </c>
      <c r="C13" s="20"/>
      <c r="D13" s="59" t="s">
        <v>28</v>
      </c>
      <c r="E13" s="21"/>
      <c r="F13" s="69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40</v>
      </c>
      <c r="C14" s="46"/>
      <c r="D14" s="59" t="s">
        <v>28</v>
      </c>
      <c r="E14" s="21"/>
      <c r="F14" s="69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40</v>
      </c>
      <c r="C15" s="46"/>
      <c r="D15" s="59" t="s">
        <v>28</v>
      </c>
      <c r="E15" s="21"/>
      <c r="F15" s="69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40</v>
      </c>
      <c r="C16" s="46"/>
      <c r="D16" s="59" t="s">
        <v>28</v>
      </c>
      <c r="E16" s="21"/>
      <c r="F16" s="69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40</v>
      </c>
      <c r="C17" s="46"/>
      <c r="D17" s="59" t="s">
        <v>28</v>
      </c>
      <c r="E17" s="49"/>
      <c r="F17" s="48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40</v>
      </c>
      <c r="C18" s="46"/>
      <c r="D18" s="59" t="s">
        <v>28</v>
      </c>
      <c r="E18" s="49"/>
      <c r="F18" s="48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40</v>
      </c>
      <c r="C19" s="46"/>
      <c r="D19" s="59" t="s">
        <v>28</v>
      </c>
      <c r="E19" s="49"/>
      <c r="F19" s="48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40</v>
      </c>
      <c r="C20" s="46"/>
      <c r="D20" s="59" t="s">
        <v>28</v>
      </c>
      <c r="E20" s="49"/>
      <c r="F20" s="48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40</v>
      </c>
      <c r="C21" s="46"/>
      <c r="D21" s="59" t="s">
        <v>28</v>
      </c>
      <c r="E21" s="49"/>
      <c r="F21" s="48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40</v>
      </c>
      <c r="C22" s="46"/>
      <c r="D22" s="59" t="s">
        <v>28</v>
      </c>
      <c r="E22" s="49"/>
      <c r="F22" s="48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40</v>
      </c>
      <c r="C23" s="46"/>
      <c r="D23" s="59" t="s">
        <v>28</v>
      </c>
      <c r="E23" s="49"/>
      <c r="F23" s="48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40</v>
      </c>
      <c r="C24" s="46"/>
      <c r="D24" s="59" t="s">
        <v>28</v>
      </c>
      <c r="E24" s="49"/>
      <c r="F24" s="48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40</v>
      </c>
      <c r="C25" s="46"/>
      <c r="D25" s="59" t="s">
        <v>28</v>
      </c>
      <c r="E25" s="49"/>
      <c r="F25" s="48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40</v>
      </c>
      <c r="C26" s="46"/>
      <c r="D26" s="59" t="s">
        <v>28</v>
      </c>
      <c r="E26" s="49"/>
      <c r="F26" s="48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40</v>
      </c>
      <c r="C27" s="46"/>
      <c r="D27" s="59" t="s">
        <v>28</v>
      </c>
      <c r="E27" s="49"/>
      <c r="F27" s="48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40</v>
      </c>
      <c r="C28" s="46"/>
      <c r="D28" s="59" t="s">
        <v>28</v>
      </c>
      <c r="E28" s="49"/>
      <c r="F28" s="48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40</v>
      </c>
      <c r="C29" s="46"/>
      <c r="D29" s="59" t="s">
        <v>28</v>
      </c>
      <c r="E29" s="49"/>
      <c r="F29" s="48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40</v>
      </c>
      <c r="C30" s="46"/>
      <c r="D30" s="59" t="s">
        <v>28</v>
      </c>
      <c r="E30" s="49"/>
      <c r="F30" s="48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40</v>
      </c>
      <c r="C31" s="46"/>
      <c r="D31" s="59" t="s">
        <v>28</v>
      </c>
      <c r="E31" s="49"/>
      <c r="F31" s="48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40</v>
      </c>
      <c r="C32" s="46"/>
      <c r="D32" s="59" t="s">
        <v>28</v>
      </c>
      <c r="E32" s="49"/>
      <c r="F32" s="48"/>
      <c r="G32" s="19" t="s">
        <v>5</v>
      </c>
      <c r="H32" s="19" t="s">
        <v>6</v>
      </c>
      <c r="M32" s="12"/>
      <c r="Y32" s="12"/>
      <c r="AD32" s="12"/>
    </row>
    <row r="33" spans="1:30" x14ac:dyDescent="0.3">
      <c r="B33" s="59" t="s">
        <v>40</v>
      </c>
      <c r="C33" s="46"/>
      <c r="D33" s="59" t="s">
        <v>28</v>
      </c>
      <c r="E33" s="52"/>
      <c r="F33" s="21"/>
      <c r="G33" s="19" t="s">
        <v>5</v>
      </c>
      <c r="H33" s="19" t="s">
        <v>6</v>
      </c>
      <c r="M33" s="12"/>
      <c r="Y33" s="12"/>
      <c r="AD33" s="12"/>
    </row>
    <row r="34" spans="1:30" x14ac:dyDescent="0.3">
      <c r="B34" s="59" t="s">
        <v>40</v>
      </c>
      <c r="C34" s="46"/>
      <c r="D34" s="59" t="s">
        <v>28</v>
      </c>
      <c r="E34" s="52"/>
      <c r="F34" s="21"/>
      <c r="G34" s="19" t="s">
        <v>5</v>
      </c>
      <c r="H34" s="19" t="s">
        <v>6</v>
      </c>
      <c r="M34" s="12"/>
      <c r="Y34" s="12"/>
      <c r="AD34" s="12"/>
    </row>
    <row r="35" spans="1:30" x14ac:dyDescent="0.3">
      <c r="B35" s="59" t="s">
        <v>40</v>
      </c>
      <c r="C35" s="46"/>
      <c r="D35" s="59" t="s">
        <v>28</v>
      </c>
      <c r="E35" s="52"/>
      <c r="F35" s="21"/>
      <c r="G35" s="19" t="s">
        <v>5</v>
      </c>
      <c r="H35" s="19" t="s">
        <v>6</v>
      </c>
      <c r="M35" s="12"/>
      <c r="Y35" s="12"/>
      <c r="AD35" s="12"/>
    </row>
    <row r="36" spans="1:30" x14ac:dyDescent="0.3">
      <c r="B36" s="59" t="s">
        <v>40</v>
      </c>
      <c r="C36" s="46"/>
      <c r="D36" s="59" t="s">
        <v>28</v>
      </c>
      <c r="E36" s="52"/>
      <c r="F36" s="21"/>
      <c r="G36" s="19" t="s">
        <v>5</v>
      </c>
      <c r="H36" s="19" t="s">
        <v>6</v>
      </c>
      <c r="M36" s="12"/>
      <c r="Y36" s="12"/>
      <c r="AD36" s="12"/>
    </row>
    <row r="37" spans="1:30" x14ac:dyDescent="0.3">
      <c r="B37" s="59" t="s">
        <v>40</v>
      </c>
      <c r="C37" s="29"/>
      <c r="D37" s="59" t="s">
        <v>28</v>
      </c>
      <c r="E37" s="30"/>
      <c r="F37" s="47"/>
      <c r="G37" s="19" t="s">
        <v>5</v>
      </c>
      <c r="H37" s="19" t="s">
        <v>6</v>
      </c>
    </row>
    <row r="38" spans="1:30" x14ac:dyDescent="0.3">
      <c r="B38" s="59" t="s">
        <v>40</v>
      </c>
      <c r="C38" s="29"/>
      <c r="D38" s="59" t="s">
        <v>28</v>
      </c>
      <c r="E38" s="30"/>
      <c r="F38" s="47"/>
      <c r="G38" s="19" t="s">
        <v>5</v>
      </c>
      <c r="H38" s="19" t="s">
        <v>6</v>
      </c>
    </row>
    <row r="39" spans="1:30" x14ac:dyDescent="0.3">
      <c r="B39" s="59" t="s">
        <v>40</v>
      </c>
      <c r="C39" s="29"/>
      <c r="D39" s="59" t="s">
        <v>28</v>
      </c>
      <c r="E39" s="30"/>
      <c r="F39" s="31"/>
      <c r="G39" s="19" t="s">
        <v>5</v>
      </c>
      <c r="H39" s="19" t="s">
        <v>6</v>
      </c>
    </row>
    <row r="40" spans="1:30" x14ac:dyDescent="0.3">
      <c r="B40" s="59" t="s">
        <v>40</v>
      </c>
      <c r="C40" s="29"/>
      <c r="D40" s="59" t="s">
        <v>28</v>
      </c>
      <c r="E40" s="30"/>
      <c r="F40" s="32"/>
      <c r="G40" s="19" t="s">
        <v>5</v>
      </c>
      <c r="H40" s="19" t="s">
        <v>6</v>
      </c>
    </row>
    <row r="41" spans="1:30" x14ac:dyDescent="0.3">
      <c r="B41" s="59" t="s">
        <v>40</v>
      </c>
      <c r="C41" s="29"/>
      <c r="D41" s="59" t="s">
        <v>28</v>
      </c>
      <c r="E41" s="30"/>
      <c r="F41" s="31"/>
      <c r="G41" s="19" t="s">
        <v>5</v>
      </c>
      <c r="H41" s="19" t="s">
        <v>6</v>
      </c>
    </row>
    <row r="42" spans="1:30" x14ac:dyDescent="0.3">
      <c r="B42" s="59" t="s">
        <v>40</v>
      </c>
      <c r="C42" s="29"/>
      <c r="D42" s="59" t="s">
        <v>28</v>
      </c>
      <c r="E42" s="30"/>
      <c r="F42" s="31"/>
      <c r="G42" s="19" t="s">
        <v>5</v>
      </c>
      <c r="H42" s="19" t="s">
        <v>6</v>
      </c>
    </row>
    <row r="43" spans="1:30" x14ac:dyDescent="0.3">
      <c r="B43" s="59" t="s">
        <v>40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1:30" x14ac:dyDescent="0.3">
      <c r="B44" s="59" t="s">
        <v>40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1:30" ht="15" thickBot="1" x14ac:dyDescent="0.35">
      <c r="B45" s="59" t="s">
        <v>40</v>
      </c>
      <c r="C45" s="33"/>
      <c r="D45" s="59" t="s">
        <v>28</v>
      </c>
      <c r="E45" s="30"/>
      <c r="F45" s="31"/>
      <c r="G45" s="19" t="s">
        <v>5</v>
      </c>
      <c r="H45" s="19" t="s">
        <v>6</v>
      </c>
    </row>
    <row r="46" spans="1:30" ht="15" thickBot="1" x14ac:dyDescent="0.35">
      <c r="A46" s="64" t="s">
        <v>19</v>
      </c>
      <c r="B46" s="24"/>
      <c r="C46" s="25"/>
      <c r="D46" s="63" t="s">
        <v>29</v>
      </c>
      <c r="E46" s="27">
        <f>SUM(E2:E45)</f>
        <v>10754</v>
      </c>
      <c r="F46" s="23">
        <v>6.9600999999999997</v>
      </c>
      <c r="G46" s="28" t="s">
        <v>3</v>
      </c>
      <c r="H46" s="28" t="s">
        <v>4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opLeftCell="A15" workbookViewId="0">
      <selection activeCell="E2" sqref="E2:E7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41</v>
      </c>
      <c r="C2" s="20">
        <v>0.37715277777777773</v>
      </c>
      <c r="D2" s="59" t="s">
        <v>28</v>
      </c>
      <c r="E2" s="52">
        <v>2855</v>
      </c>
      <c r="F2" s="67">
        <v>7.1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41</v>
      </c>
      <c r="C3" s="20">
        <v>0.43208333333333332</v>
      </c>
      <c r="D3" s="59" t="s">
        <v>28</v>
      </c>
      <c r="E3" s="52">
        <v>2000</v>
      </c>
      <c r="F3" s="67">
        <v>7.2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41</v>
      </c>
      <c r="C4" s="20">
        <v>0.46104166666666663</v>
      </c>
      <c r="D4" s="59" t="s">
        <v>28</v>
      </c>
      <c r="E4" s="52">
        <v>429</v>
      </c>
      <c r="F4" s="67">
        <v>7.29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41</v>
      </c>
      <c r="C5" s="20">
        <v>0.46348379629629632</v>
      </c>
      <c r="D5" s="59" t="s">
        <v>28</v>
      </c>
      <c r="E5" s="52">
        <v>1571</v>
      </c>
      <c r="F5" s="67">
        <v>7.29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41</v>
      </c>
      <c r="C6" s="20">
        <v>0.53894675925925928</v>
      </c>
      <c r="D6" s="59" t="s">
        <v>28</v>
      </c>
      <c r="E6" s="52">
        <v>2000</v>
      </c>
      <c r="F6" s="67">
        <v>7.25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41</v>
      </c>
      <c r="C7" s="20">
        <v>0.56267361111111114</v>
      </c>
      <c r="D7" s="59" t="s">
        <v>28</v>
      </c>
      <c r="E7" s="52">
        <v>2000</v>
      </c>
      <c r="F7" s="67">
        <v>7.2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41</v>
      </c>
      <c r="C8" s="20"/>
      <c r="D8" s="59" t="s">
        <v>28</v>
      </c>
      <c r="E8" s="52"/>
      <c r="F8" s="52"/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41</v>
      </c>
      <c r="C9" s="20"/>
      <c r="D9" s="59" t="s">
        <v>28</v>
      </c>
      <c r="E9" s="52"/>
      <c r="F9" s="52"/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41</v>
      </c>
      <c r="C10" s="46"/>
      <c r="D10" s="59" t="s">
        <v>28</v>
      </c>
      <c r="E10" s="21"/>
      <c r="F10" s="21"/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41</v>
      </c>
      <c r="C11" s="46"/>
      <c r="D11" s="59" t="s">
        <v>28</v>
      </c>
      <c r="E11" s="21"/>
      <c r="F11" s="21"/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41</v>
      </c>
      <c r="C12" s="46"/>
      <c r="D12" s="59" t="s">
        <v>28</v>
      </c>
      <c r="E12" s="21"/>
      <c r="F12" s="21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41</v>
      </c>
      <c r="C13" s="46"/>
      <c r="D13" s="59" t="s">
        <v>28</v>
      </c>
      <c r="E13" s="21"/>
      <c r="F13" s="21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41</v>
      </c>
      <c r="C14" s="46"/>
      <c r="D14" s="59" t="s">
        <v>28</v>
      </c>
      <c r="E14" s="21"/>
      <c r="F14" s="21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41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41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41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41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41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41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41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41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41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41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41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41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41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41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41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41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41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41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41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41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41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41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41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41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41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41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41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41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41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41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41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41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41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41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10855</v>
      </c>
      <c r="F49" s="23">
        <v>7.1994999999999996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F5A0-084F-4549-BCD1-E6A791D87EB6}">
  <dimension ref="A1:AD71"/>
  <sheetViews>
    <sheetView workbookViewId="0">
      <selection activeCell="I38" sqref="I38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42</v>
      </c>
      <c r="C2" s="20">
        <v>0.3770486111111111</v>
      </c>
      <c r="D2" s="59" t="s">
        <v>28</v>
      </c>
      <c r="E2" s="52">
        <v>609</v>
      </c>
      <c r="F2" s="67">
        <v>7.21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42</v>
      </c>
      <c r="C3" s="20">
        <v>0.3770486111111111</v>
      </c>
      <c r="D3" s="59" t="s">
        <v>28</v>
      </c>
      <c r="E3" s="52">
        <v>1783</v>
      </c>
      <c r="F3" s="67">
        <v>7.21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42</v>
      </c>
      <c r="C4" s="20">
        <v>0.39898148148148144</v>
      </c>
      <c r="D4" s="59" t="s">
        <v>28</v>
      </c>
      <c r="E4" s="52">
        <v>3000</v>
      </c>
      <c r="F4" s="67">
        <v>7.22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42</v>
      </c>
      <c r="C5" s="20">
        <v>0.45001157407407405</v>
      </c>
      <c r="D5" s="59" t="s">
        <v>28</v>
      </c>
      <c r="E5" s="52">
        <v>2000</v>
      </c>
      <c r="F5" s="67">
        <v>7.22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42</v>
      </c>
      <c r="C6" s="20">
        <v>0.45915509259259263</v>
      </c>
      <c r="D6" s="59" t="s">
        <v>28</v>
      </c>
      <c r="E6" s="52">
        <v>3</v>
      </c>
      <c r="F6" s="67">
        <v>7.18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42</v>
      </c>
      <c r="C7" s="20">
        <v>0.49928240740740742</v>
      </c>
      <c r="D7" s="59" t="s">
        <v>28</v>
      </c>
      <c r="E7" s="52">
        <v>77</v>
      </c>
      <c r="F7" s="67">
        <v>7.2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42</v>
      </c>
      <c r="C8" s="20">
        <v>0.49928240740740742</v>
      </c>
      <c r="D8" s="59" t="s">
        <v>28</v>
      </c>
      <c r="E8" s="52">
        <v>175</v>
      </c>
      <c r="F8" s="67">
        <v>7.2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42</v>
      </c>
      <c r="C9" s="20">
        <v>0.50339120370370372</v>
      </c>
      <c r="D9" s="59" t="s">
        <v>28</v>
      </c>
      <c r="E9" s="52">
        <v>3</v>
      </c>
      <c r="F9" s="67">
        <v>7.2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42</v>
      </c>
      <c r="C10" s="20">
        <v>0.54893518518518525</v>
      </c>
      <c r="D10" s="59" t="s">
        <v>28</v>
      </c>
      <c r="E10" s="49">
        <v>440</v>
      </c>
      <c r="F10" s="67">
        <v>7.21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42</v>
      </c>
      <c r="C11" s="20">
        <v>0.55109953703703707</v>
      </c>
      <c r="D11" s="59" t="s">
        <v>28</v>
      </c>
      <c r="E11" s="49">
        <v>3</v>
      </c>
      <c r="F11" s="67">
        <v>7.21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42</v>
      </c>
      <c r="C12" s="20">
        <v>0.55140046296296297</v>
      </c>
      <c r="D12" s="59" t="s">
        <v>28</v>
      </c>
      <c r="E12" s="49">
        <v>175</v>
      </c>
      <c r="F12" s="67">
        <v>7.21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42</v>
      </c>
      <c r="C13" s="20">
        <v>0.55140046296296297</v>
      </c>
      <c r="D13" s="59" t="s">
        <v>28</v>
      </c>
      <c r="E13" s="49">
        <v>525</v>
      </c>
      <c r="F13" s="67">
        <v>7.21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42</v>
      </c>
      <c r="C14" s="20">
        <v>0.55140046296296297</v>
      </c>
      <c r="D14" s="59" t="s">
        <v>28</v>
      </c>
      <c r="E14" s="49">
        <v>602</v>
      </c>
      <c r="F14" s="67">
        <v>7.21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42</v>
      </c>
      <c r="C15" s="20">
        <v>0.570775462962963</v>
      </c>
      <c r="D15" s="59" t="s">
        <v>28</v>
      </c>
      <c r="E15" s="49">
        <v>3</v>
      </c>
      <c r="F15" s="67">
        <v>7.19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42</v>
      </c>
      <c r="C16" s="20">
        <v>0.5990509259259259</v>
      </c>
      <c r="D16" s="59" t="s">
        <v>28</v>
      </c>
      <c r="E16" s="49">
        <v>200</v>
      </c>
      <c r="F16" s="67">
        <v>7.19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42</v>
      </c>
      <c r="C17" s="20">
        <v>0.61471064814814813</v>
      </c>
      <c r="D17" s="59" t="s">
        <v>28</v>
      </c>
      <c r="E17" s="49">
        <v>2</v>
      </c>
      <c r="F17" s="67">
        <v>7.19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42</v>
      </c>
      <c r="C18" s="20">
        <v>0.64701388888888889</v>
      </c>
      <c r="D18" s="59" t="s">
        <v>28</v>
      </c>
      <c r="E18" s="49">
        <v>1792</v>
      </c>
      <c r="F18" s="67">
        <v>7.21</v>
      </c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42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42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42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42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42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42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42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42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42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42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42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42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42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42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42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42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42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42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42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42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42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42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42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42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42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42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42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42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42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42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11392</v>
      </c>
      <c r="F49" s="23">
        <v>7.2138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Weekly totals</vt:lpstr>
      <vt:lpstr>Daily per week</vt:lpstr>
      <vt:lpstr>3 February 2025</vt:lpstr>
      <vt:lpstr>4 February 2025</vt:lpstr>
      <vt:lpstr>5 February 2025</vt:lpstr>
      <vt:lpstr>6 February 2025</vt:lpstr>
      <vt:lpstr>7 February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2025-02-10T10:31:08Z</dcterms:modified>
</cp:coreProperties>
</file>