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13\"/>
    </mc:Choice>
  </mc:AlternateContent>
  <xr:revisionPtr revIDLastSave="0" documentId="13_ncr:1_{570E081B-42A5-4A48-BF69-A489F6DF24C6}" xr6:coauthVersionLast="47" xr6:coauthVersionMax="47" xr10:uidLastSave="{00000000-0000-0000-0000-000000000000}"/>
  <bookViews>
    <workbookView xWindow="-108" yWindow="-108" windowWidth="23256" windowHeight="14016" tabRatio="950" activeTab="6" xr2:uid="{00000000-000D-0000-FFFF-FFFF00000000}"/>
  </bookViews>
  <sheets>
    <sheet name="Weekly totals" sheetId="4" r:id="rId1"/>
    <sheet name="Daily per week" sheetId="5" r:id="rId2"/>
    <sheet name="6 January 2025" sheetId="25" r:id="rId3"/>
    <sheet name="7 January 2025" sheetId="23" r:id="rId4"/>
    <sheet name="8 January 2025" sheetId="26" r:id="rId5"/>
    <sheet name="9 January 2025" sheetId="27" r:id="rId6"/>
    <sheet name="10 January 2025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5" l="1"/>
  <c r="D14" i="5"/>
  <c r="D8" i="5"/>
  <c r="D2" i="4"/>
  <c r="E20" i="4"/>
  <c r="D20" i="4"/>
  <c r="B20" i="4"/>
  <c r="D12" i="5" l="1"/>
  <c r="E49" i="28"/>
  <c r="D17" i="4"/>
  <c r="D16" i="4" l="1"/>
  <c r="D15" i="4" l="1"/>
  <c r="D14" i="4"/>
  <c r="D12" i="4" l="1"/>
  <c r="D13" i="4"/>
  <c r="D10" i="4" l="1"/>
  <c r="D11" i="4"/>
  <c r="D9" i="4" l="1"/>
  <c r="E49" i="27" l="1"/>
  <c r="E60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B14" i="5" l="1"/>
  <c r="E1" i="4" l="1"/>
  <c r="D8" i="4" l="1"/>
  <c r="E2" i="4" l="1"/>
  <c r="C20" i="4"/>
  <c r="D3" i="4" l="1"/>
  <c r="E3" i="4" s="1"/>
</calcChain>
</file>

<file path=xl/sharedStrings.xml><?xml version="1.0" encoding="utf-8"?>
<sst xmlns="http://schemas.openxmlformats.org/spreadsheetml/2006/main" count="1071" uniqueCount="38">
  <si>
    <t>ISIN:</t>
  </si>
  <si>
    <t>DE0006569908</t>
  </si>
  <si>
    <t>MLP SE</t>
  </si>
  <si>
    <t>EURO</t>
  </si>
  <si>
    <t>XETRA</t>
  </si>
  <si>
    <t>Euro</t>
  </si>
  <si>
    <t>Xetra</t>
  </si>
  <si>
    <t>Share buyback:</t>
  </si>
  <si>
    <t>Date (week)</t>
  </si>
  <si>
    <t>Shares repurchased (units)</t>
  </si>
  <si>
    <t>Average price (in EURO)</t>
  </si>
  <si>
    <t>date</t>
  </si>
  <si>
    <t>Weekly total:</t>
  </si>
  <si>
    <t>Trade date</t>
  </si>
  <si>
    <t>Trading time</t>
  </si>
  <si>
    <t>Quantity</t>
  </si>
  <si>
    <t>Course</t>
  </si>
  <si>
    <t>Currency</t>
  </si>
  <si>
    <t>Market</t>
  </si>
  <si>
    <t>Total share buyback</t>
  </si>
  <si>
    <t>Total value (in EURO)</t>
  </si>
  <si>
    <t>open balance in EUR:</t>
  </si>
  <si>
    <t>Total Amount to purchase (up to)</t>
  </si>
  <si>
    <t>Share capital (stocks)</t>
  </si>
  <si>
    <t>Summarized in total:</t>
  </si>
  <si>
    <t xml:space="preserve">Stake of the total share capital  </t>
  </si>
  <si>
    <t>repurchased up to now in EUR:</t>
  </si>
  <si>
    <t>Purchase(P)/Sale(S)</t>
  </si>
  <si>
    <t>Purchase</t>
  </si>
  <si>
    <t>P</t>
  </si>
  <si>
    <t>6 January 2025 to 10 January 2025</t>
  </si>
  <si>
    <t xml:space="preserve">Period 2 January 2025 to </t>
  </si>
  <si>
    <t>2 January 2025 to 3 January 2025</t>
  </si>
  <si>
    <t>6 January 2025</t>
  </si>
  <si>
    <t>7 January 2025</t>
  </si>
  <si>
    <t>8 January 2025</t>
  </si>
  <si>
    <t>9 January 2025</t>
  </si>
  <si>
    <t>10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</si>
</sst>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"/>
    <numFmt numFmtId="168" formatCode="#,##0.000"/>
    <numFmt numFmtId="169" formatCode="0.0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8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7" fontId="0" fillId="38" borderId="1" xfId="0" applyNumberFormat="1" applyFill="1" applyBorder="1" applyAlignment="1">
      <alignment horizontal="center"/>
    </xf>
    <xf numFmtId="167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8" fontId="0" fillId="38" borderId="1" xfId="0" applyNumberFormat="1" applyFill="1" applyBorder="1" applyAlignment="1">
      <alignment horizontal="center"/>
    </xf>
    <xf numFmtId="168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21" fontId="27" fillId="38" borderId="23" xfId="0" applyNumberFormat="1" applyFont="1" applyFill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68" fontId="27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14" fontId="28" fillId="38" borderId="1" xfId="0" applyNumberFormat="1" applyFont="1" applyFill="1" applyBorder="1" applyAlignment="1">
      <alignment horizontal="center"/>
    </xf>
    <xf numFmtId="0" fontId="29" fillId="37" borderId="0" xfId="0" applyFont="1" applyFill="1"/>
    <xf numFmtId="0" fontId="28" fillId="2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14" fontId="29" fillId="38" borderId="18" xfId="0" applyNumberFormat="1" applyFont="1" applyFill="1" applyBorder="1" applyAlignment="1">
      <alignment horizontal="center"/>
    </xf>
    <xf numFmtId="0" fontId="29" fillId="38" borderId="3" xfId="0" applyFont="1" applyFill="1" applyBorder="1"/>
    <xf numFmtId="167" fontId="27" fillId="38" borderId="1" xfId="0" applyNumberFormat="1" applyFont="1" applyFill="1" applyBorder="1" applyAlignment="1">
      <alignment horizontal="center" vertical="center"/>
    </xf>
    <xf numFmtId="167" fontId="27" fillId="38" borderId="1" xfId="0" applyNumberFormat="1" applyFont="1" applyFill="1" applyBorder="1" applyAlignment="1">
      <alignment horizontal="right" vertical="center"/>
    </xf>
    <xf numFmtId="2" fontId="27" fillId="38" borderId="1" xfId="0" applyNumberFormat="1" applyFont="1" applyFill="1" applyBorder="1" applyAlignment="1">
      <alignment horizontal="center" vertical="center"/>
    </xf>
    <xf numFmtId="3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right" vertical="center"/>
    </xf>
    <xf numFmtId="21" fontId="30" fillId="38" borderId="1" xfId="0" applyNumberFormat="1" applyFont="1" applyFill="1" applyBorder="1" applyAlignment="1">
      <alignment horizontal="center" vertical="center"/>
    </xf>
    <xf numFmtId="0" fontId="30" fillId="38" borderId="1" xfId="0" applyFont="1" applyFill="1" applyBorder="1" applyAlignment="1">
      <alignment horizontal="center" vertical="center"/>
    </xf>
    <xf numFmtId="2" fontId="30" fillId="38" borderId="1" xfId="0" applyNumberFormat="1" applyFont="1" applyFill="1" applyBorder="1" applyAlignment="1">
      <alignment horizontal="center" vertical="center"/>
    </xf>
    <xf numFmtId="169" fontId="0" fillId="38" borderId="1" xfId="0" applyNumberFormat="1" applyFill="1" applyBorder="1"/>
    <xf numFmtId="1" fontId="27" fillId="38" borderId="1" xfId="0" applyNumberFormat="1" applyFont="1" applyFill="1" applyBorder="1" applyAlignment="1">
      <alignment horizontal="right" vertical="center"/>
    </xf>
    <xf numFmtId="1" fontId="27" fillId="38" borderId="1" xfId="0" applyNumberFormat="1" applyFont="1" applyFill="1" applyBorder="1" applyAlignment="1">
      <alignment vertical="center"/>
    </xf>
    <xf numFmtId="2" fontId="27" fillId="38" borderId="1" xfId="0" applyNumberFormat="1" applyFont="1" applyFill="1" applyBorder="1" applyAlignment="1">
      <alignment vertical="center"/>
    </xf>
    <xf numFmtId="169" fontId="1" fillId="38" borderId="3" xfId="0" applyNumberFormat="1" applyFont="1" applyFill="1" applyBorder="1"/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20" sqref="A20"/>
    </sheetView>
  </sheetViews>
  <sheetFormatPr baseColWidth="10" defaultColWidth="11.44140625" defaultRowHeight="14.4" x14ac:dyDescent="0.3"/>
  <cols>
    <col min="1" max="1" width="31.5546875" bestFit="1" customWidth="1"/>
    <col min="2" max="2" width="27.88671875" bestFit="1" customWidth="1"/>
    <col min="3" max="3" width="30.44140625" bestFit="1" customWidth="1"/>
    <col min="4" max="4" width="27.5546875" customWidth="1"/>
    <col min="5" max="5" width="37.44140625" bestFit="1" customWidth="1"/>
    <col min="7" max="7" width="12" bestFit="1" customWidth="1"/>
  </cols>
  <sheetData>
    <row r="1" spans="1:5" x14ac:dyDescent="0.3">
      <c r="A1" s="4" t="s">
        <v>7</v>
      </c>
      <c r="B1" s="4"/>
      <c r="C1" s="5" t="s">
        <v>22</v>
      </c>
      <c r="D1" s="6">
        <v>2000000</v>
      </c>
      <c r="E1" s="7">
        <f>D1/D1</f>
        <v>1</v>
      </c>
    </row>
    <row r="2" spans="1:5" x14ac:dyDescent="0.3">
      <c r="A2" s="4" t="s">
        <v>2</v>
      </c>
      <c r="B2" s="4"/>
      <c r="C2" s="5" t="s">
        <v>26</v>
      </c>
      <c r="D2" s="6">
        <f>D20</f>
        <v>390614.94989915995</v>
      </c>
      <c r="E2" s="7">
        <f>D2/D1</f>
        <v>0.19530747494957998</v>
      </c>
    </row>
    <row r="3" spans="1:5" x14ac:dyDescent="0.3">
      <c r="A3" s="4" t="s">
        <v>0</v>
      </c>
      <c r="B3" s="4" t="s">
        <v>1</v>
      </c>
      <c r="C3" s="5" t="s">
        <v>21</v>
      </c>
      <c r="D3" s="6">
        <f>D1-D2</f>
        <v>1609385.0501008402</v>
      </c>
      <c r="E3" s="7">
        <f>D3/D1</f>
        <v>0.8046925250504201</v>
      </c>
    </row>
    <row r="4" spans="1:5" x14ac:dyDescent="0.3">
      <c r="A4" s="4" t="s">
        <v>23</v>
      </c>
      <c r="B4" s="8">
        <v>109334686</v>
      </c>
      <c r="C4" s="2"/>
      <c r="D4" s="9"/>
      <c r="E4" s="7"/>
    </row>
    <row r="5" spans="1:5" x14ac:dyDescent="0.3">
      <c r="A5" s="4" t="s">
        <v>31</v>
      </c>
      <c r="B5" s="8"/>
    </row>
    <row r="7" spans="1:5" x14ac:dyDescent="0.3">
      <c r="A7" s="2" t="s">
        <v>8</v>
      </c>
      <c r="B7" s="2" t="s">
        <v>9</v>
      </c>
      <c r="C7" s="2" t="s">
        <v>10</v>
      </c>
      <c r="D7" s="2" t="s">
        <v>20</v>
      </c>
      <c r="E7" s="2" t="s">
        <v>25</v>
      </c>
    </row>
    <row r="8" spans="1:5" x14ac:dyDescent="0.3">
      <c r="A8" s="40" t="s">
        <v>32</v>
      </c>
      <c r="B8" s="34">
        <v>17876</v>
      </c>
      <c r="C8" s="41">
        <v>6.11023374</v>
      </c>
      <c r="D8" s="35">
        <f>B8*C8</f>
        <v>109226.53833624</v>
      </c>
      <c r="E8" s="42">
        <f t="shared" ref="E8:E17" si="0">B8/$B$4</f>
        <v>1.6349797721100146E-4</v>
      </c>
    </row>
    <row r="9" spans="1:5" s="1" customFormat="1" x14ac:dyDescent="0.3">
      <c r="A9" s="40" t="s">
        <v>30</v>
      </c>
      <c r="B9" s="30">
        <v>45532</v>
      </c>
      <c r="C9" s="51">
        <v>6.1800143099999998</v>
      </c>
      <c r="D9" s="35">
        <f>B9*C9</f>
        <v>281388.41156291997</v>
      </c>
      <c r="E9" s="42">
        <f t="shared" si="0"/>
        <v>4.1644606726176539E-4</v>
      </c>
    </row>
    <row r="10" spans="1:5" s="1" customFormat="1" x14ac:dyDescent="0.3">
      <c r="A10" s="40"/>
      <c r="B10" s="34"/>
      <c r="C10" s="41"/>
      <c r="D10" s="35">
        <f t="shared" ref="D10:D17" si="1">B10*C10</f>
        <v>0</v>
      </c>
      <c r="E10" s="42">
        <f t="shared" si="0"/>
        <v>0</v>
      </c>
    </row>
    <row r="11" spans="1:5" s="1" customFormat="1" x14ac:dyDescent="0.3">
      <c r="A11" s="40"/>
      <c r="B11" s="34"/>
      <c r="C11" s="41"/>
      <c r="D11" s="35">
        <f t="shared" si="1"/>
        <v>0</v>
      </c>
      <c r="E11" s="42">
        <f t="shared" si="0"/>
        <v>0</v>
      </c>
    </row>
    <row r="12" spans="1:5" s="1" customFormat="1" x14ac:dyDescent="0.3">
      <c r="A12" s="40"/>
      <c r="B12" s="30"/>
      <c r="C12" s="51"/>
      <c r="D12" s="35">
        <f t="shared" si="1"/>
        <v>0</v>
      </c>
      <c r="E12" s="42">
        <f t="shared" si="0"/>
        <v>0</v>
      </c>
    </row>
    <row r="13" spans="1:5" s="1" customFormat="1" x14ac:dyDescent="0.3">
      <c r="A13" s="40"/>
      <c r="B13" s="30"/>
      <c r="C13" s="51"/>
      <c r="D13" s="35">
        <f t="shared" si="1"/>
        <v>0</v>
      </c>
      <c r="E13" s="42">
        <f t="shared" si="0"/>
        <v>0</v>
      </c>
    </row>
    <row r="14" spans="1:5" s="1" customFormat="1" x14ac:dyDescent="0.3">
      <c r="A14" s="40"/>
      <c r="B14" s="34"/>
      <c r="C14" s="41"/>
      <c r="D14" s="35">
        <f t="shared" si="1"/>
        <v>0</v>
      </c>
      <c r="E14" s="42">
        <f t="shared" si="0"/>
        <v>0</v>
      </c>
    </row>
    <row r="15" spans="1:5" s="1" customFormat="1" x14ac:dyDescent="0.3">
      <c r="A15" s="40"/>
      <c r="B15" s="34"/>
      <c r="C15" s="41"/>
      <c r="D15" s="35">
        <f t="shared" si="1"/>
        <v>0</v>
      </c>
      <c r="E15" s="42">
        <f t="shared" si="0"/>
        <v>0</v>
      </c>
    </row>
    <row r="16" spans="1:5" s="1" customFormat="1" x14ac:dyDescent="0.3">
      <c r="A16" s="40"/>
      <c r="B16" s="30"/>
      <c r="C16" s="51"/>
      <c r="D16" s="35">
        <f t="shared" si="1"/>
        <v>0</v>
      </c>
      <c r="E16" s="42">
        <f t="shared" si="0"/>
        <v>0</v>
      </c>
    </row>
    <row r="17" spans="1:5" s="1" customFormat="1" x14ac:dyDescent="0.3">
      <c r="A17" s="40"/>
      <c r="B17" s="34"/>
      <c r="C17" s="41"/>
      <c r="D17" s="35">
        <f t="shared" si="1"/>
        <v>0</v>
      </c>
      <c r="E17" s="42">
        <f t="shared" si="0"/>
        <v>0</v>
      </c>
    </row>
    <row r="18" spans="1:5" x14ac:dyDescent="0.3">
      <c r="A18" s="40"/>
      <c r="B18" s="34"/>
      <c r="C18" s="41"/>
      <c r="D18" s="35"/>
      <c r="E18" s="42"/>
    </row>
    <row r="19" spans="1:5" ht="15" thickBot="1" x14ac:dyDescent="0.35"/>
    <row r="20" spans="1:5" ht="15" thickBot="1" x14ac:dyDescent="0.35">
      <c r="A20" s="23" t="s">
        <v>24</v>
      </c>
      <c r="B20" s="27">
        <f>SUM(B8:B18)</f>
        <v>63408</v>
      </c>
      <c r="C20" s="43">
        <f>D20/B20</f>
        <v>6.1603417533932623</v>
      </c>
      <c r="D20" s="44">
        <f>SUM(D8:D18)</f>
        <v>390614.94989915995</v>
      </c>
      <c r="E20" s="45">
        <f>SUM(E8:E18)</f>
        <v>5.7994404447276682E-4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D14" sqref="D14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6" bestFit="1" customWidth="1"/>
  </cols>
  <sheetData>
    <row r="1" spans="1:4" x14ac:dyDescent="0.3">
      <c r="A1" s="4" t="s">
        <v>7</v>
      </c>
      <c r="B1" s="4"/>
    </row>
    <row r="2" spans="1:4" x14ac:dyDescent="0.3">
      <c r="A2" s="4" t="s">
        <v>2</v>
      </c>
      <c r="B2" s="4"/>
    </row>
    <row r="3" spans="1:4" x14ac:dyDescent="0.3">
      <c r="A3" s="4" t="s">
        <v>0</v>
      </c>
      <c r="B3" s="4" t="s">
        <v>1</v>
      </c>
    </row>
    <row r="4" spans="1:4" x14ac:dyDescent="0.3">
      <c r="A4" s="60" t="s">
        <v>30</v>
      </c>
      <c r="B4" s="3"/>
    </row>
    <row r="7" spans="1:4" x14ac:dyDescent="0.3">
      <c r="A7" s="11" t="s">
        <v>11</v>
      </c>
      <c r="B7" s="11" t="s">
        <v>9</v>
      </c>
      <c r="C7" s="11" t="s">
        <v>10</v>
      </c>
      <c r="D7" s="61" t="s">
        <v>20</v>
      </c>
    </row>
    <row r="8" spans="1:4" s="1" customFormat="1" x14ac:dyDescent="0.3">
      <c r="A8" s="59" t="s">
        <v>33</v>
      </c>
      <c r="B8" s="68">
        <v>9451</v>
      </c>
      <c r="C8" s="40">
        <v>6.1242000000000001</v>
      </c>
      <c r="D8" s="35">
        <f>B8*C8</f>
        <v>57879.814200000001</v>
      </c>
    </row>
    <row r="9" spans="1:4" s="1" customFormat="1" x14ac:dyDescent="0.3">
      <c r="A9" s="59" t="s">
        <v>34</v>
      </c>
      <c r="B9" s="68">
        <v>9307</v>
      </c>
      <c r="C9" s="40">
        <v>6.1261000000000001</v>
      </c>
      <c r="D9" s="35">
        <f t="shared" ref="D9:D12" si="0">B9*C9</f>
        <v>57015.612699999998</v>
      </c>
    </row>
    <row r="10" spans="1:4" s="1" customFormat="1" x14ac:dyDescent="0.3">
      <c r="A10" s="59" t="s">
        <v>35</v>
      </c>
      <c r="B10" s="68">
        <v>9186</v>
      </c>
      <c r="C10" s="73">
        <v>6.1289999999999996</v>
      </c>
      <c r="D10" s="35">
        <f t="shared" si="0"/>
        <v>56300.993999999999</v>
      </c>
    </row>
    <row r="11" spans="1:4" s="1" customFormat="1" x14ac:dyDescent="0.3">
      <c r="A11" s="59" t="s">
        <v>36</v>
      </c>
      <c r="B11" s="68">
        <v>8854</v>
      </c>
      <c r="C11" s="40">
        <v>6.1313000000000004</v>
      </c>
      <c r="D11" s="35">
        <f t="shared" si="0"/>
        <v>54286.530200000001</v>
      </c>
    </row>
    <row r="12" spans="1:4" s="1" customFormat="1" x14ac:dyDescent="0.3">
      <c r="A12" s="59" t="s">
        <v>37</v>
      </c>
      <c r="B12" s="68">
        <v>8734</v>
      </c>
      <c r="C12" s="40">
        <v>6.4009</v>
      </c>
      <c r="D12" s="35">
        <f t="shared" si="0"/>
        <v>55905.460599999999</v>
      </c>
    </row>
    <row r="13" spans="1:4" s="1" customFormat="1" x14ac:dyDescent="0.3"/>
    <row r="14" spans="1:4" x14ac:dyDescent="0.3">
      <c r="A14" s="36" t="s">
        <v>12</v>
      </c>
      <c r="B14" s="37">
        <f>SUM(B8:B12)</f>
        <v>45532</v>
      </c>
      <c r="C14" s="38">
        <f>ROUND(D14/B14,8)</f>
        <v>6.1800143099999998</v>
      </c>
      <c r="D14" s="39">
        <f>SUM(D8:D12)</f>
        <v>281388.4117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21" workbookViewId="0">
      <selection activeCell="L10" sqref="L10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9" x14ac:dyDescent="0.3">
      <c r="B2" s="59" t="s">
        <v>33</v>
      </c>
      <c r="C2" s="70">
        <v>0.43945601851851851</v>
      </c>
      <c r="D2" s="59" t="s">
        <v>28</v>
      </c>
      <c r="E2" s="71">
        <v>1002</v>
      </c>
      <c r="F2" s="71">
        <v>6.1</v>
      </c>
      <c r="G2" s="19" t="s">
        <v>5</v>
      </c>
      <c r="H2" s="19" t="s">
        <v>6</v>
      </c>
    </row>
    <row r="3" spans="2:9" x14ac:dyDescent="0.3">
      <c r="B3" s="59" t="s">
        <v>33</v>
      </c>
      <c r="C3" s="70">
        <v>0.43945601851851851</v>
      </c>
      <c r="D3" s="59" t="s">
        <v>28</v>
      </c>
      <c r="E3" s="71">
        <v>25</v>
      </c>
      <c r="F3" s="71">
        <v>6.1</v>
      </c>
      <c r="G3" s="19" t="s">
        <v>5</v>
      </c>
      <c r="H3" s="19" t="s">
        <v>6</v>
      </c>
      <c r="I3" s="1"/>
    </row>
    <row r="4" spans="2:9" x14ac:dyDescent="0.3">
      <c r="B4" s="59" t="s">
        <v>33</v>
      </c>
      <c r="C4" s="70">
        <v>0.47226851851851853</v>
      </c>
      <c r="D4" s="59" t="s">
        <v>28</v>
      </c>
      <c r="E4" s="71">
        <v>973</v>
      </c>
      <c r="F4" s="71">
        <v>6.1</v>
      </c>
      <c r="G4" s="19" t="s">
        <v>5</v>
      </c>
      <c r="H4" s="19" t="s">
        <v>6</v>
      </c>
      <c r="I4" s="1"/>
    </row>
    <row r="5" spans="2:9" x14ac:dyDescent="0.3">
      <c r="B5" s="59" t="s">
        <v>33</v>
      </c>
      <c r="C5" s="70">
        <v>0.48644675925925923</v>
      </c>
      <c r="D5" s="59" t="s">
        <v>28</v>
      </c>
      <c r="E5" s="71">
        <v>1977</v>
      </c>
      <c r="F5" s="71">
        <v>6.12</v>
      </c>
      <c r="G5" s="19" t="s">
        <v>5</v>
      </c>
      <c r="H5" s="19" t="s">
        <v>6</v>
      </c>
      <c r="I5" s="1"/>
    </row>
    <row r="6" spans="2:9" x14ac:dyDescent="0.3">
      <c r="B6" s="59" t="s">
        <v>33</v>
      </c>
      <c r="C6" s="70">
        <v>0.48644675925925923</v>
      </c>
      <c r="D6" s="59" t="s">
        <v>28</v>
      </c>
      <c r="E6" s="71">
        <v>23</v>
      </c>
      <c r="F6" s="71">
        <v>6.12</v>
      </c>
      <c r="G6" s="19" t="s">
        <v>5</v>
      </c>
      <c r="H6" s="19" t="s">
        <v>6</v>
      </c>
      <c r="I6" s="1"/>
    </row>
    <row r="7" spans="2:9" x14ac:dyDescent="0.3">
      <c r="B7" s="59" t="s">
        <v>33</v>
      </c>
      <c r="C7" s="70">
        <v>0.4929398148148148</v>
      </c>
      <c r="D7" s="59" t="s">
        <v>28</v>
      </c>
      <c r="E7" s="71">
        <v>1451</v>
      </c>
      <c r="F7" s="71">
        <v>6.12</v>
      </c>
      <c r="G7" s="19" t="s">
        <v>5</v>
      </c>
      <c r="H7" s="19" t="s">
        <v>6</v>
      </c>
      <c r="I7" s="1"/>
    </row>
    <row r="8" spans="2:9" x14ac:dyDescent="0.3">
      <c r="B8" s="59" t="s">
        <v>33</v>
      </c>
      <c r="C8" s="70">
        <v>0.54976851851851849</v>
      </c>
      <c r="D8" s="59" t="s">
        <v>28</v>
      </c>
      <c r="E8" s="71">
        <v>1000</v>
      </c>
      <c r="F8" s="71">
        <v>6.14</v>
      </c>
      <c r="G8" s="19" t="s">
        <v>5</v>
      </c>
      <c r="H8" s="19" t="s">
        <v>6</v>
      </c>
      <c r="I8" s="1"/>
    </row>
    <row r="9" spans="2:9" x14ac:dyDescent="0.3">
      <c r="B9" s="59" t="s">
        <v>33</v>
      </c>
      <c r="C9" s="70">
        <v>0.58883101851851849</v>
      </c>
      <c r="D9" s="59" t="s">
        <v>28</v>
      </c>
      <c r="E9" s="71">
        <v>1000</v>
      </c>
      <c r="F9" s="71">
        <v>6.14</v>
      </c>
      <c r="G9" s="19" t="s">
        <v>5</v>
      </c>
      <c r="H9" s="19" t="s">
        <v>6</v>
      </c>
      <c r="I9" s="1"/>
    </row>
    <row r="10" spans="2:9" s="1" customFormat="1" x14ac:dyDescent="0.3">
      <c r="B10" s="59" t="s">
        <v>33</v>
      </c>
      <c r="C10" s="70">
        <v>0.59372685185185181</v>
      </c>
      <c r="D10" s="59" t="s">
        <v>28</v>
      </c>
      <c r="E10" s="71">
        <v>1000</v>
      </c>
      <c r="F10" s="71">
        <v>6.12</v>
      </c>
      <c r="G10" s="19" t="s">
        <v>5</v>
      </c>
      <c r="H10" s="19" t="s">
        <v>6</v>
      </c>
    </row>
    <row r="11" spans="2:9" s="1" customFormat="1" x14ac:dyDescent="0.3">
      <c r="B11" s="59" t="s">
        <v>33</v>
      </c>
      <c r="C11" s="70">
        <v>0.71325231481481488</v>
      </c>
      <c r="D11" s="59" t="s">
        <v>28</v>
      </c>
      <c r="E11" s="71">
        <v>9</v>
      </c>
      <c r="F11" s="71">
        <v>6.13</v>
      </c>
      <c r="G11" s="19" t="s">
        <v>5</v>
      </c>
      <c r="H11" s="19" t="s">
        <v>6</v>
      </c>
    </row>
    <row r="12" spans="2:9" s="1" customFormat="1" x14ac:dyDescent="0.3">
      <c r="B12" s="59" t="s">
        <v>33</v>
      </c>
      <c r="C12" s="70">
        <v>0.72077546296296291</v>
      </c>
      <c r="D12" s="59" t="s">
        <v>28</v>
      </c>
      <c r="E12" s="71">
        <v>163</v>
      </c>
      <c r="F12" s="71">
        <v>6.16</v>
      </c>
      <c r="G12" s="19" t="s">
        <v>5</v>
      </c>
      <c r="H12" s="19" t="s">
        <v>6</v>
      </c>
    </row>
    <row r="13" spans="2:9" s="1" customFormat="1" x14ac:dyDescent="0.3">
      <c r="B13" s="59" t="s">
        <v>33</v>
      </c>
      <c r="C13" s="70">
        <v>0.72077546296296291</v>
      </c>
      <c r="D13" s="59" t="s">
        <v>28</v>
      </c>
      <c r="E13" s="71">
        <v>828</v>
      </c>
      <c r="F13" s="71">
        <v>6.16</v>
      </c>
      <c r="G13" s="19" t="s">
        <v>5</v>
      </c>
      <c r="H13" s="19" t="s">
        <v>6</v>
      </c>
    </row>
    <row r="14" spans="2:9" s="1" customFormat="1" x14ac:dyDescent="0.3">
      <c r="B14" s="59" t="s">
        <v>33</v>
      </c>
      <c r="C14" s="70"/>
      <c r="D14" s="59" t="s">
        <v>28</v>
      </c>
      <c r="E14" s="71"/>
      <c r="F14" s="72"/>
      <c r="G14" s="19" t="s">
        <v>5</v>
      </c>
      <c r="H14" s="19" t="s">
        <v>6</v>
      </c>
    </row>
    <row r="15" spans="2:9" s="1" customFormat="1" x14ac:dyDescent="0.3">
      <c r="B15" s="59" t="s">
        <v>33</v>
      </c>
      <c r="C15" s="20"/>
      <c r="D15" s="59" t="s">
        <v>28</v>
      </c>
      <c r="E15" s="52"/>
      <c r="F15" s="67"/>
      <c r="G15" s="19" t="s">
        <v>5</v>
      </c>
      <c r="H15" s="19" t="s">
        <v>6</v>
      </c>
    </row>
    <row r="16" spans="2:9" s="1" customFormat="1" x14ac:dyDescent="0.3">
      <c r="B16" s="59" t="s">
        <v>33</v>
      </c>
      <c r="C16" s="20"/>
      <c r="D16" s="59" t="s">
        <v>28</v>
      </c>
      <c r="E16" s="52"/>
      <c r="F16" s="67"/>
      <c r="G16" s="19" t="s">
        <v>5</v>
      </c>
      <c r="H16" s="19" t="s">
        <v>6</v>
      </c>
    </row>
    <row r="17" spans="2:8" s="1" customFormat="1" x14ac:dyDescent="0.3">
      <c r="B17" s="59" t="s">
        <v>33</v>
      </c>
      <c r="C17" s="20"/>
      <c r="D17" s="59" t="s">
        <v>28</v>
      </c>
      <c r="E17" s="52"/>
      <c r="F17" s="67"/>
      <c r="G17" s="19" t="s">
        <v>5</v>
      </c>
      <c r="H17" s="19" t="s">
        <v>6</v>
      </c>
    </row>
    <row r="18" spans="2:8" s="1" customFormat="1" x14ac:dyDescent="0.3">
      <c r="B18" s="59" t="s">
        <v>33</v>
      </c>
      <c r="C18" s="20"/>
      <c r="D18" s="59" t="s">
        <v>28</v>
      </c>
      <c r="E18" s="50"/>
      <c r="F18" s="66"/>
      <c r="G18" s="19" t="s">
        <v>5</v>
      </c>
      <c r="H18" s="19" t="s">
        <v>6</v>
      </c>
    </row>
    <row r="19" spans="2:8" s="1" customFormat="1" x14ac:dyDescent="0.3">
      <c r="B19" s="59" t="s">
        <v>33</v>
      </c>
      <c r="C19" s="20"/>
      <c r="D19" s="59" t="s">
        <v>28</v>
      </c>
      <c r="E19" s="50"/>
      <c r="F19" s="66"/>
      <c r="G19" s="19" t="s">
        <v>5</v>
      </c>
      <c r="H19" s="19" t="s">
        <v>6</v>
      </c>
    </row>
    <row r="20" spans="2:8" s="1" customFormat="1" x14ac:dyDescent="0.3">
      <c r="B20" s="59" t="s">
        <v>33</v>
      </c>
      <c r="C20" s="20"/>
      <c r="D20" s="59" t="s">
        <v>28</v>
      </c>
      <c r="E20" s="50"/>
      <c r="F20" s="66"/>
      <c r="G20" s="19" t="s">
        <v>5</v>
      </c>
      <c r="H20" s="19" t="s">
        <v>6</v>
      </c>
    </row>
    <row r="21" spans="2:8" s="1" customFormat="1" x14ac:dyDescent="0.3">
      <c r="B21" s="59" t="s">
        <v>33</v>
      </c>
      <c r="C21" s="20"/>
      <c r="D21" s="59" t="s">
        <v>28</v>
      </c>
      <c r="E21" s="50"/>
      <c r="F21" s="66"/>
      <c r="G21" s="19" t="s">
        <v>5</v>
      </c>
      <c r="H21" s="19" t="s">
        <v>6</v>
      </c>
    </row>
    <row r="22" spans="2:8" s="1" customFormat="1" x14ac:dyDescent="0.3">
      <c r="B22" s="59" t="s">
        <v>33</v>
      </c>
      <c r="C22" s="20"/>
      <c r="D22" s="59" t="s">
        <v>28</v>
      </c>
      <c r="E22" s="50"/>
      <c r="F22" s="66"/>
      <c r="G22" s="19" t="s">
        <v>5</v>
      </c>
      <c r="H22" s="19" t="s">
        <v>6</v>
      </c>
    </row>
    <row r="23" spans="2:8" s="1" customFormat="1" x14ac:dyDescent="0.3">
      <c r="B23" s="59" t="s">
        <v>33</v>
      </c>
      <c r="C23" s="20"/>
      <c r="D23" s="59" t="s">
        <v>28</v>
      </c>
      <c r="E23" s="50"/>
      <c r="F23" s="66"/>
      <c r="G23" s="19" t="s">
        <v>5</v>
      </c>
      <c r="H23" s="19" t="s">
        <v>6</v>
      </c>
    </row>
    <row r="24" spans="2:8" s="1" customFormat="1" x14ac:dyDescent="0.3">
      <c r="B24" s="59" t="s">
        <v>33</v>
      </c>
      <c r="C24" s="20"/>
      <c r="D24" s="59" t="s">
        <v>28</v>
      </c>
      <c r="E24" s="50"/>
      <c r="F24" s="66"/>
      <c r="G24" s="19" t="s">
        <v>5</v>
      </c>
      <c r="H24" s="19" t="s">
        <v>6</v>
      </c>
    </row>
    <row r="25" spans="2:8" s="1" customFormat="1" x14ac:dyDescent="0.3">
      <c r="B25" s="59" t="s">
        <v>33</v>
      </c>
      <c r="C25" s="20"/>
      <c r="D25" s="59" t="s">
        <v>28</v>
      </c>
      <c r="E25" s="50"/>
      <c r="F25" s="66"/>
      <c r="G25" s="19" t="s">
        <v>5</v>
      </c>
      <c r="H25" s="19" t="s">
        <v>6</v>
      </c>
    </row>
    <row r="26" spans="2:8" s="1" customFormat="1" x14ac:dyDescent="0.3">
      <c r="B26" s="59" t="s">
        <v>33</v>
      </c>
      <c r="C26" s="20"/>
      <c r="D26" s="59" t="s">
        <v>28</v>
      </c>
      <c r="E26" s="50"/>
      <c r="F26" s="66"/>
      <c r="G26" s="19" t="s">
        <v>5</v>
      </c>
      <c r="H26" s="19" t="s">
        <v>6</v>
      </c>
    </row>
    <row r="27" spans="2:8" s="1" customFormat="1" x14ac:dyDescent="0.3">
      <c r="B27" s="59" t="s">
        <v>33</v>
      </c>
      <c r="C27" s="20"/>
      <c r="D27" s="59" t="s">
        <v>28</v>
      </c>
      <c r="E27" s="50"/>
      <c r="F27" s="66"/>
      <c r="G27" s="19" t="s">
        <v>5</v>
      </c>
      <c r="H27" s="19" t="s">
        <v>6</v>
      </c>
    </row>
    <row r="28" spans="2:8" s="1" customFormat="1" x14ac:dyDescent="0.3">
      <c r="B28" s="59" t="s">
        <v>33</v>
      </c>
      <c r="C28" s="20"/>
      <c r="D28" s="59" t="s">
        <v>28</v>
      </c>
      <c r="E28" s="50"/>
      <c r="F28" s="66"/>
      <c r="G28" s="19" t="s">
        <v>5</v>
      </c>
      <c r="H28" s="19" t="s">
        <v>6</v>
      </c>
    </row>
    <row r="29" spans="2:8" s="1" customFormat="1" x14ac:dyDescent="0.3">
      <c r="B29" s="59" t="s">
        <v>33</v>
      </c>
      <c r="C29" s="20"/>
      <c r="D29" s="59" t="s">
        <v>28</v>
      </c>
      <c r="E29" s="50"/>
      <c r="F29" s="66"/>
      <c r="G29" s="19" t="s">
        <v>5</v>
      </c>
      <c r="H29" s="19" t="s">
        <v>6</v>
      </c>
    </row>
    <row r="30" spans="2:8" s="1" customFormat="1" x14ac:dyDescent="0.3">
      <c r="B30" s="59" t="s">
        <v>33</v>
      </c>
      <c r="C30" s="20"/>
      <c r="D30" s="59" t="s">
        <v>28</v>
      </c>
      <c r="E30" s="50"/>
      <c r="F30" s="65"/>
      <c r="G30" s="19" t="s">
        <v>5</v>
      </c>
      <c r="H30" s="19" t="s">
        <v>6</v>
      </c>
    </row>
    <row r="31" spans="2:8" s="1" customFormat="1" x14ac:dyDescent="0.3">
      <c r="B31" s="59" t="s">
        <v>33</v>
      </c>
      <c r="C31" s="20"/>
      <c r="D31" s="59" t="s">
        <v>28</v>
      </c>
      <c r="E31" s="21"/>
      <c r="F31" s="22"/>
      <c r="G31" s="19" t="s">
        <v>5</v>
      </c>
      <c r="H31" s="19" t="s">
        <v>6</v>
      </c>
    </row>
    <row r="32" spans="2:8" s="1" customFormat="1" x14ac:dyDescent="0.3">
      <c r="B32" s="59" t="s">
        <v>33</v>
      </c>
      <c r="C32" s="20"/>
      <c r="D32" s="59" t="s">
        <v>28</v>
      </c>
      <c r="E32" s="21"/>
      <c r="F32" s="22"/>
      <c r="G32" s="19" t="s">
        <v>5</v>
      </c>
      <c r="H32" s="19" t="s">
        <v>6</v>
      </c>
    </row>
    <row r="33" spans="2:8" s="1" customFormat="1" x14ac:dyDescent="0.3">
      <c r="B33" s="59" t="s">
        <v>33</v>
      </c>
      <c r="C33" s="20"/>
      <c r="D33" s="59" t="s">
        <v>28</v>
      </c>
      <c r="E33" s="21"/>
      <c r="F33" s="22"/>
      <c r="G33" s="19" t="s">
        <v>5</v>
      </c>
      <c r="H33" s="19" t="s">
        <v>6</v>
      </c>
    </row>
    <row r="34" spans="2:8" s="1" customFormat="1" x14ac:dyDescent="0.3">
      <c r="B34" s="59" t="s">
        <v>33</v>
      </c>
      <c r="C34" s="20"/>
      <c r="D34" s="59" t="s">
        <v>28</v>
      </c>
      <c r="E34" s="21"/>
      <c r="F34" s="22"/>
      <c r="G34" s="19" t="s">
        <v>5</v>
      </c>
      <c r="H34" s="19" t="s">
        <v>6</v>
      </c>
    </row>
    <row r="35" spans="2:8" s="1" customFormat="1" x14ac:dyDescent="0.3">
      <c r="B35" s="59" t="s">
        <v>33</v>
      </c>
      <c r="C35" s="20"/>
      <c r="D35" s="59" t="s">
        <v>28</v>
      </c>
      <c r="E35" s="21"/>
      <c r="F35" s="22"/>
      <c r="G35" s="19" t="s">
        <v>5</v>
      </c>
      <c r="H35" s="19" t="s">
        <v>6</v>
      </c>
    </row>
    <row r="36" spans="2:8" s="1" customFormat="1" x14ac:dyDescent="0.3">
      <c r="B36" s="59" t="s">
        <v>33</v>
      </c>
      <c r="C36" s="20"/>
      <c r="D36" s="59" t="s">
        <v>28</v>
      </c>
      <c r="E36" s="21"/>
      <c r="F36" s="22"/>
      <c r="G36" s="19" t="s">
        <v>5</v>
      </c>
      <c r="H36" s="19" t="s">
        <v>6</v>
      </c>
    </row>
    <row r="37" spans="2:8" s="1" customFormat="1" x14ac:dyDescent="0.3">
      <c r="B37" s="59" t="s">
        <v>33</v>
      </c>
      <c r="C37" s="20"/>
      <c r="D37" s="59" t="s">
        <v>28</v>
      </c>
      <c r="E37" s="21"/>
      <c r="F37" s="22"/>
      <c r="G37" s="19" t="s">
        <v>5</v>
      </c>
      <c r="H37" s="19" t="s">
        <v>6</v>
      </c>
    </row>
    <row r="38" spans="2:8" s="1" customFormat="1" x14ac:dyDescent="0.3">
      <c r="B38" s="59" t="s">
        <v>33</v>
      </c>
      <c r="C38" s="20"/>
      <c r="D38" s="59" t="s">
        <v>28</v>
      </c>
      <c r="E38" s="21"/>
      <c r="F38" s="22"/>
      <c r="G38" s="19" t="s">
        <v>5</v>
      </c>
      <c r="H38" s="19" t="s">
        <v>6</v>
      </c>
    </row>
    <row r="39" spans="2:8" s="1" customFormat="1" x14ac:dyDescent="0.3">
      <c r="B39" s="59" t="s">
        <v>33</v>
      </c>
      <c r="C39" s="20"/>
      <c r="D39" s="59" t="s">
        <v>28</v>
      </c>
      <c r="E39" s="21"/>
      <c r="F39" s="22"/>
      <c r="G39" s="19" t="s">
        <v>5</v>
      </c>
      <c r="H39" s="19" t="s">
        <v>6</v>
      </c>
    </row>
    <row r="40" spans="2:8" s="1" customFormat="1" x14ac:dyDescent="0.3">
      <c r="B40" s="59" t="s">
        <v>33</v>
      </c>
      <c r="C40" s="20"/>
      <c r="D40" s="59" t="s">
        <v>28</v>
      </c>
      <c r="E40" s="21"/>
      <c r="F40" s="22"/>
      <c r="G40" s="19" t="s">
        <v>5</v>
      </c>
      <c r="H40" s="19" t="s">
        <v>6</v>
      </c>
    </row>
    <row r="41" spans="2:8" s="1" customFormat="1" x14ac:dyDescent="0.3">
      <c r="B41" s="59" t="s">
        <v>33</v>
      </c>
      <c r="C41" s="20"/>
      <c r="D41" s="59" t="s">
        <v>28</v>
      </c>
      <c r="E41" s="21"/>
      <c r="F41" s="22"/>
      <c r="G41" s="19" t="s">
        <v>5</v>
      </c>
      <c r="H41" s="19" t="s">
        <v>6</v>
      </c>
    </row>
    <row r="42" spans="2:8" s="1" customFormat="1" x14ac:dyDescent="0.3">
      <c r="B42" s="59" t="s">
        <v>33</v>
      </c>
      <c r="C42" s="20"/>
      <c r="D42" s="59" t="s">
        <v>28</v>
      </c>
      <c r="E42" s="21"/>
      <c r="F42" s="22"/>
      <c r="G42" s="19" t="s">
        <v>5</v>
      </c>
      <c r="H42" s="19" t="s">
        <v>6</v>
      </c>
    </row>
    <row r="43" spans="2:8" s="1" customFormat="1" x14ac:dyDescent="0.3">
      <c r="B43" s="59" t="s">
        <v>33</v>
      </c>
      <c r="C43" s="20"/>
      <c r="D43" s="59" t="s">
        <v>28</v>
      </c>
      <c r="E43" s="21"/>
      <c r="F43" s="22"/>
      <c r="G43" s="19" t="s">
        <v>5</v>
      </c>
      <c r="H43" s="19" t="s">
        <v>6</v>
      </c>
    </row>
    <row r="44" spans="2:8" s="1" customFormat="1" x14ac:dyDescent="0.3">
      <c r="B44" s="59" t="s">
        <v>33</v>
      </c>
      <c r="C44" s="20"/>
      <c r="D44" s="59" t="s">
        <v>28</v>
      </c>
      <c r="E44" s="21"/>
      <c r="F44" s="22"/>
      <c r="G44" s="19" t="s">
        <v>5</v>
      </c>
      <c r="H44" s="19" t="s">
        <v>6</v>
      </c>
    </row>
    <row r="45" spans="2:8" s="1" customFormat="1" x14ac:dyDescent="0.3">
      <c r="B45" s="59" t="s">
        <v>33</v>
      </c>
      <c r="C45" s="20"/>
      <c r="D45" s="59" t="s">
        <v>28</v>
      </c>
      <c r="E45" s="21"/>
      <c r="F45" s="22"/>
      <c r="G45" s="19" t="s">
        <v>5</v>
      </c>
      <c r="H45" s="19" t="s">
        <v>6</v>
      </c>
    </row>
    <row r="46" spans="2:8" s="1" customFormat="1" x14ac:dyDescent="0.3">
      <c r="B46" s="59" t="s">
        <v>33</v>
      </c>
      <c r="C46" s="20"/>
      <c r="D46" s="59" t="s">
        <v>28</v>
      </c>
      <c r="E46" s="21"/>
      <c r="F46" s="22"/>
      <c r="G46" s="19" t="s">
        <v>5</v>
      </c>
      <c r="H46" s="19" t="s">
        <v>6</v>
      </c>
    </row>
    <row r="47" spans="2:8" s="1" customFormat="1" x14ac:dyDescent="0.3">
      <c r="B47" s="59" t="s">
        <v>33</v>
      </c>
      <c r="C47" s="20"/>
      <c r="D47" s="59" t="s">
        <v>28</v>
      </c>
      <c r="E47" s="21"/>
      <c r="F47" s="22"/>
      <c r="G47" s="19" t="s">
        <v>5</v>
      </c>
      <c r="H47" s="19" t="s">
        <v>6</v>
      </c>
    </row>
    <row r="48" spans="2:8" s="1" customFormat="1" ht="15" thickBot="1" x14ac:dyDescent="0.35">
      <c r="B48" s="59" t="s">
        <v>33</v>
      </c>
      <c r="C48" s="54"/>
      <c r="D48" s="59" t="s">
        <v>28</v>
      </c>
      <c r="E48" s="55"/>
      <c r="F48" s="56"/>
      <c r="G48" s="53" t="s">
        <v>5</v>
      </c>
      <c r="H48" s="53" t="s">
        <v>6</v>
      </c>
    </row>
    <row r="49" spans="1:8" ht="15" thickBot="1" x14ac:dyDescent="0.35">
      <c r="A49" s="23" t="s">
        <v>19</v>
      </c>
      <c r="B49" s="57"/>
      <c r="C49" s="26"/>
      <c r="D49" s="63" t="s">
        <v>29</v>
      </c>
      <c r="E49" s="58">
        <f>SUM(E2:E48)</f>
        <v>9451</v>
      </c>
      <c r="F49" s="23">
        <v>6.1242000000000001</v>
      </c>
      <c r="G49" s="28" t="s">
        <v>3</v>
      </c>
      <c r="H49" s="28" t="s">
        <v>4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topLeftCell="A30" workbookViewId="0">
      <selection activeCell="J55" sqref="J55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34</v>
      </c>
      <c r="C2" s="46">
        <v>0.38068287037037035</v>
      </c>
      <c r="D2" s="59" t="s">
        <v>28</v>
      </c>
      <c r="E2" s="21">
        <v>1396</v>
      </c>
      <c r="F2" s="21">
        <v>6.09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34</v>
      </c>
      <c r="C3" s="46">
        <v>0.43276620370370367</v>
      </c>
      <c r="D3" s="59" t="s">
        <v>28</v>
      </c>
      <c r="E3" s="21">
        <v>570</v>
      </c>
      <c r="F3" s="21">
        <v>6.13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34</v>
      </c>
      <c r="C4" s="46">
        <v>0.4327893518518518</v>
      </c>
      <c r="D4" s="59" t="s">
        <v>28</v>
      </c>
      <c r="E4" s="21">
        <v>10</v>
      </c>
      <c r="F4" s="21">
        <v>6.13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34</v>
      </c>
      <c r="C5" s="46">
        <v>0.4327893518518518</v>
      </c>
      <c r="D5" s="59" t="s">
        <v>28</v>
      </c>
      <c r="E5" s="21">
        <v>604</v>
      </c>
      <c r="F5" s="21">
        <v>6.13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34</v>
      </c>
      <c r="C6" s="46">
        <v>0.4327893518518518</v>
      </c>
      <c r="D6" s="59" t="s">
        <v>28</v>
      </c>
      <c r="E6" s="21">
        <v>123</v>
      </c>
      <c r="F6" s="21">
        <v>6.13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34</v>
      </c>
      <c r="C7" s="46">
        <v>0.45559027777777777</v>
      </c>
      <c r="D7" s="59" t="s">
        <v>28</v>
      </c>
      <c r="E7" s="21">
        <v>1</v>
      </c>
      <c r="F7" s="21">
        <v>6.09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34</v>
      </c>
      <c r="C8" s="46">
        <v>0.50392361111111106</v>
      </c>
      <c r="D8" s="59" t="s">
        <v>28</v>
      </c>
      <c r="E8" s="21">
        <v>2</v>
      </c>
      <c r="F8" s="21">
        <v>6.09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34</v>
      </c>
      <c r="C9" s="46">
        <v>0.62578703703703698</v>
      </c>
      <c r="D9" s="59" t="s">
        <v>28</v>
      </c>
      <c r="E9" s="21">
        <v>2601</v>
      </c>
      <c r="F9" s="21">
        <v>6.13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34</v>
      </c>
      <c r="C10" s="46">
        <v>0.64212962962962961</v>
      </c>
      <c r="D10" s="59" t="s">
        <v>28</v>
      </c>
      <c r="E10" s="21">
        <v>6</v>
      </c>
      <c r="F10" s="21">
        <v>6.12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34</v>
      </c>
      <c r="C11" s="46">
        <v>0.64214120370370364</v>
      </c>
      <c r="D11" s="59" t="s">
        <v>28</v>
      </c>
      <c r="E11" s="21">
        <v>21</v>
      </c>
      <c r="F11" s="21">
        <v>6.12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34</v>
      </c>
      <c r="C12" s="46">
        <v>0.64572916666666669</v>
      </c>
      <c r="D12" s="59" t="s">
        <v>28</v>
      </c>
      <c r="E12" s="21">
        <v>1973</v>
      </c>
      <c r="F12" s="21">
        <v>6.12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34</v>
      </c>
      <c r="C13" s="46">
        <v>0.66339120370370364</v>
      </c>
      <c r="D13" s="59" t="s">
        <v>28</v>
      </c>
      <c r="E13" s="21">
        <v>1785</v>
      </c>
      <c r="F13" s="21">
        <v>6.15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34</v>
      </c>
      <c r="C14" s="46">
        <v>0.66339120370370364</v>
      </c>
      <c r="D14" s="59" t="s">
        <v>28</v>
      </c>
      <c r="E14" s="21">
        <v>215</v>
      </c>
      <c r="F14" s="21">
        <v>6.15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34</v>
      </c>
      <c r="C15" s="46"/>
      <c r="D15" s="59" t="s">
        <v>28</v>
      </c>
      <c r="E15" s="21"/>
      <c r="F15" s="21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34</v>
      </c>
      <c r="C16" s="46"/>
      <c r="D16" s="59" t="s">
        <v>28</v>
      </c>
      <c r="E16" s="21"/>
      <c r="F16" s="21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34</v>
      </c>
      <c r="C17" s="46"/>
      <c r="D17" s="59" t="s">
        <v>28</v>
      </c>
      <c r="E17" s="21"/>
      <c r="F17" s="21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34</v>
      </c>
      <c r="C18" s="46"/>
      <c r="D18" s="59" t="s">
        <v>28</v>
      </c>
      <c r="E18" s="21"/>
      <c r="F18" s="21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34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34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34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34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34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34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34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34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34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34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34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34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34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34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34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34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34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34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34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34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34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34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34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34</v>
      </c>
      <c r="C42" s="20"/>
      <c r="D42" s="59" t="s">
        <v>28</v>
      </c>
      <c r="E42" s="49"/>
      <c r="F42" s="22"/>
      <c r="G42" s="19" t="s">
        <v>5</v>
      </c>
      <c r="H42" s="19" t="s">
        <v>6</v>
      </c>
    </row>
    <row r="43" spans="2:30" x14ac:dyDescent="0.3">
      <c r="B43" s="59" t="s">
        <v>34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2:30" x14ac:dyDescent="0.3">
      <c r="B44" s="59" t="s">
        <v>34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2:30" x14ac:dyDescent="0.3">
      <c r="B45" s="59" t="s">
        <v>34</v>
      </c>
      <c r="C45" s="29"/>
      <c r="D45" s="59" t="s">
        <v>28</v>
      </c>
      <c r="E45" s="30"/>
      <c r="F45" s="31"/>
      <c r="G45" s="19" t="s">
        <v>5</v>
      </c>
      <c r="H45" s="19" t="s">
        <v>6</v>
      </c>
    </row>
    <row r="46" spans="2:30" x14ac:dyDescent="0.3">
      <c r="B46" s="59" t="s">
        <v>34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34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34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9307</v>
      </c>
      <c r="F49" s="23">
        <v>6.1261000000000001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82"/>
  <sheetViews>
    <sheetView topLeftCell="A36" workbookViewId="0">
      <selection activeCell="E70" sqref="E70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35</v>
      </c>
      <c r="C2" s="46">
        <v>0.41868055555555556</v>
      </c>
      <c r="D2" s="59" t="s">
        <v>28</v>
      </c>
      <c r="E2" s="52">
        <v>200</v>
      </c>
      <c r="F2" s="69">
        <v>6.13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35</v>
      </c>
      <c r="C3" s="46">
        <v>0.41868055555555556</v>
      </c>
      <c r="D3" s="59" t="s">
        <v>28</v>
      </c>
      <c r="E3" s="52">
        <v>604</v>
      </c>
      <c r="F3" s="69">
        <v>6.13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35</v>
      </c>
      <c r="C4" s="46">
        <v>0.41868055555555556</v>
      </c>
      <c r="D4" s="59" t="s">
        <v>28</v>
      </c>
      <c r="E4" s="52">
        <v>250</v>
      </c>
      <c r="F4" s="69">
        <v>6.13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35</v>
      </c>
      <c r="C5" s="46">
        <v>0.41868055555555556</v>
      </c>
      <c r="D5" s="59" t="s">
        <v>28</v>
      </c>
      <c r="E5" s="52">
        <v>20</v>
      </c>
      <c r="F5" s="69">
        <v>6.13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35</v>
      </c>
      <c r="C6" s="46">
        <v>0.41868055555555556</v>
      </c>
      <c r="D6" s="59" t="s">
        <v>28</v>
      </c>
      <c r="E6" s="52">
        <v>16</v>
      </c>
      <c r="F6" s="69">
        <v>6.13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35</v>
      </c>
      <c r="C7" s="46">
        <v>0.43157407407407405</v>
      </c>
      <c r="D7" s="59" t="s">
        <v>28</v>
      </c>
      <c r="E7" s="52">
        <v>60</v>
      </c>
      <c r="F7" s="69">
        <v>6.13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35</v>
      </c>
      <c r="C8" s="46">
        <v>0.43158564814814815</v>
      </c>
      <c r="D8" s="59" t="s">
        <v>28</v>
      </c>
      <c r="E8" s="52">
        <v>16</v>
      </c>
      <c r="F8" s="69">
        <v>6.13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35</v>
      </c>
      <c r="C9" s="46">
        <v>0.43158564814814815</v>
      </c>
      <c r="D9" s="59" t="s">
        <v>28</v>
      </c>
      <c r="E9" s="52">
        <v>250</v>
      </c>
      <c r="F9" s="69">
        <v>6.13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35</v>
      </c>
      <c r="C10" s="46">
        <v>0.43158564814814815</v>
      </c>
      <c r="D10" s="59" t="s">
        <v>28</v>
      </c>
      <c r="E10" s="52">
        <v>250</v>
      </c>
      <c r="F10" s="69">
        <v>6.13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35</v>
      </c>
      <c r="C11" s="46">
        <v>0.43158564814814815</v>
      </c>
      <c r="D11" s="59" t="s">
        <v>28</v>
      </c>
      <c r="E11" s="52">
        <v>250</v>
      </c>
      <c r="F11" s="69">
        <v>6.13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35</v>
      </c>
      <c r="C12" s="46">
        <v>0.43158564814814815</v>
      </c>
      <c r="D12" s="59" t="s">
        <v>28</v>
      </c>
      <c r="E12" s="52">
        <v>16</v>
      </c>
      <c r="F12" s="69">
        <v>6.13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35</v>
      </c>
      <c r="C13" s="46">
        <v>0.43158564814814815</v>
      </c>
      <c r="D13" s="59" t="s">
        <v>28</v>
      </c>
      <c r="E13" s="52">
        <v>68</v>
      </c>
      <c r="F13" s="69">
        <v>6.13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35</v>
      </c>
      <c r="C14" s="46">
        <v>0.48221064814814812</v>
      </c>
      <c r="D14" s="59" t="s">
        <v>28</v>
      </c>
      <c r="E14" s="52">
        <v>1186</v>
      </c>
      <c r="F14" s="69">
        <v>6.12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35</v>
      </c>
      <c r="C15" s="46">
        <v>0.52180555555555552</v>
      </c>
      <c r="D15" s="59" t="s">
        <v>28</v>
      </c>
      <c r="E15" s="52">
        <v>240</v>
      </c>
      <c r="F15" s="69">
        <v>6.12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35</v>
      </c>
      <c r="C16" s="46">
        <v>0.52180555555555552</v>
      </c>
      <c r="D16" s="59" t="s">
        <v>28</v>
      </c>
      <c r="E16" s="52">
        <v>604</v>
      </c>
      <c r="F16" s="69">
        <v>6.12</v>
      </c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35</v>
      </c>
      <c r="C17" s="46">
        <v>0.52180555555555552</v>
      </c>
      <c r="D17" s="59" t="s">
        <v>28</v>
      </c>
      <c r="E17" s="52">
        <v>156</v>
      </c>
      <c r="F17" s="69">
        <v>6.12</v>
      </c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35</v>
      </c>
      <c r="C18" s="46">
        <v>0.56276620370370367</v>
      </c>
      <c r="D18" s="59" t="s">
        <v>28</v>
      </c>
      <c r="E18" s="52">
        <v>604</v>
      </c>
      <c r="F18" s="69">
        <v>6.11</v>
      </c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35</v>
      </c>
      <c r="C19" s="46">
        <v>0.56281250000000005</v>
      </c>
      <c r="D19" s="59" t="s">
        <v>28</v>
      </c>
      <c r="E19" s="52">
        <v>300</v>
      </c>
      <c r="F19" s="69">
        <v>6.11</v>
      </c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35</v>
      </c>
      <c r="C20" s="46">
        <v>0.56281250000000005</v>
      </c>
      <c r="D20" s="59" t="s">
        <v>28</v>
      </c>
      <c r="E20" s="52">
        <v>40</v>
      </c>
      <c r="F20" s="69">
        <v>6.11</v>
      </c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35</v>
      </c>
      <c r="C21" s="46">
        <v>0.56281250000000005</v>
      </c>
      <c r="D21" s="59" t="s">
        <v>28</v>
      </c>
      <c r="E21" s="52">
        <v>250</v>
      </c>
      <c r="F21" s="69">
        <v>6.11</v>
      </c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35</v>
      </c>
      <c r="C22" s="46">
        <v>0.57491898148148146</v>
      </c>
      <c r="D22" s="59" t="s">
        <v>28</v>
      </c>
      <c r="E22" s="52">
        <v>85</v>
      </c>
      <c r="F22" s="69">
        <v>6.11</v>
      </c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35</v>
      </c>
      <c r="C23" s="46">
        <v>0.60024305555555557</v>
      </c>
      <c r="D23" s="59" t="s">
        <v>28</v>
      </c>
      <c r="E23" s="52">
        <v>16</v>
      </c>
      <c r="F23" s="69">
        <v>6.12</v>
      </c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35</v>
      </c>
      <c r="C24" s="46">
        <v>0.60032407407407407</v>
      </c>
      <c r="D24" s="59" t="s">
        <v>28</v>
      </c>
      <c r="E24" s="52">
        <v>260</v>
      </c>
      <c r="F24" s="69">
        <v>6.12</v>
      </c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35</v>
      </c>
      <c r="C25" s="46">
        <v>0.62504629629629627</v>
      </c>
      <c r="D25" s="59" t="s">
        <v>28</v>
      </c>
      <c r="E25" s="52">
        <v>16</v>
      </c>
      <c r="F25" s="69">
        <v>6.13</v>
      </c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35</v>
      </c>
      <c r="C26" s="46">
        <v>0.62563657407407403</v>
      </c>
      <c r="D26" s="59" t="s">
        <v>28</v>
      </c>
      <c r="E26" s="52">
        <v>1429</v>
      </c>
      <c r="F26" s="69">
        <v>6.13</v>
      </c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35</v>
      </c>
      <c r="C27" s="46">
        <v>0.64619212962962969</v>
      </c>
      <c r="D27" s="59" t="s">
        <v>28</v>
      </c>
      <c r="E27" s="52">
        <v>20</v>
      </c>
      <c r="F27" s="69">
        <v>6.12</v>
      </c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35</v>
      </c>
      <c r="C28" s="46">
        <v>0.69512731481481482</v>
      </c>
      <c r="D28" s="59" t="s">
        <v>28</v>
      </c>
      <c r="E28" s="52">
        <v>19</v>
      </c>
      <c r="F28" s="69">
        <v>6.13</v>
      </c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35</v>
      </c>
      <c r="C29" s="46">
        <v>0.69606481481481486</v>
      </c>
      <c r="D29" s="59" t="s">
        <v>28</v>
      </c>
      <c r="E29" s="52">
        <v>260</v>
      </c>
      <c r="F29" s="69">
        <v>6.13</v>
      </c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35</v>
      </c>
      <c r="C30" s="46">
        <v>0.7096527777777778</v>
      </c>
      <c r="D30" s="59" t="s">
        <v>28</v>
      </c>
      <c r="E30" s="52">
        <v>19</v>
      </c>
      <c r="F30" s="69">
        <v>6.13</v>
      </c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35</v>
      </c>
      <c r="C31" s="46">
        <v>0.7096527777777778</v>
      </c>
      <c r="D31" s="59" t="s">
        <v>28</v>
      </c>
      <c r="E31" s="49">
        <v>1</v>
      </c>
      <c r="F31" s="48">
        <v>6.13</v>
      </c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35</v>
      </c>
      <c r="C32" s="46">
        <v>0.71863425925925928</v>
      </c>
      <c r="D32" s="59" t="s">
        <v>28</v>
      </c>
      <c r="E32" s="49">
        <v>19</v>
      </c>
      <c r="F32" s="48">
        <v>6.13</v>
      </c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35</v>
      </c>
      <c r="C33" s="46">
        <v>0.72157407407407403</v>
      </c>
      <c r="D33" s="59" t="s">
        <v>28</v>
      </c>
      <c r="E33" s="49">
        <v>77</v>
      </c>
      <c r="F33" s="48">
        <v>6.13</v>
      </c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35</v>
      </c>
      <c r="C34" s="46">
        <v>0.72252314814814822</v>
      </c>
      <c r="D34" s="59" t="s">
        <v>28</v>
      </c>
      <c r="E34" s="49">
        <v>19</v>
      </c>
      <c r="F34" s="48">
        <v>6.13</v>
      </c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35</v>
      </c>
      <c r="C35" s="46">
        <v>0.72526620370370365</v>
      </c>
      <c r="D35" s="59" t="s">
        <v>28</v>
      </c>
      <c r="E35" s="49">
        <v>1</v>
      </c>
      <c r="F35" s="48">
        <v>6.13</v>
      </c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35</v>
      </c>
      <c r="C36" s="46">
        <v>0.72526620370370365</v>
      </c>
      <c r="D36" s="59" t="s">
        <v>28</v>
      </c>
      <c r="E36" s="49">
        <v>14</v>
      </c>
      <c r="F36" s="48">
        <v>6.13</v>
      </c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35</v>
      </c>
      <c r="C37" s="46">
        <v>0.72614583333333327</v>
      </c>
      <c r="D37" s="59" t="s">
        <v>28</v>
      </c>
      <c r="E37" s="49">
        <v>5</v>
      </c>
      <c r="F37" s="48">
        <v>6.13</v>
      </c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35</v>
      </c>
      <c r="C38" s="46">
        <v>0.72614583333333327</v>
      </c>
      <c r="D38" s="59" t="s">
        <v>28</v>
      </c>
      <c r="E38" s="49">
        <v>5</v>
      </c>
      <c r="F38" s="48">
        <v>6.13</v>
      </c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35</v>
      </c>
      <c r="C39" s="46">
        <v>0.72637731481481482</v>
      </c>
      <c r="D39" s="59" t="s">
        <v>28</v>
      </c>
      <c r="E39" s="49">
        <v>3</v>
      </c>
      <c r="F39" s="48">
        <v>6.13</v>
      </c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35</v>
      </c>
      <c r="C40" s="46">
        <v>0.72637731481481482</v>
      </c>
      <c r="D40" s="59" t="s">
        <v>28</v>
      </c>
      <c r="E40" s="49">
        <v>5</v>
      </c>
      <c r="F40" s="48">
        <v>6.13</v>
      </c>
      <c r="G40" s="19" t="s">
        <v>5</v>
      </c>
      <c r="H40" s="19" t="s">
        <v>6</v>
      </c>
      <c r="M40" s="12"/>
      <c r="Y40" s="12"/>
      <c r="AD40" s="12"/>
    </row>
    <row r="41" spans="2:30" x14ac:dyDescent="0.3">
      <c r="B41" s="59" t="s">
        <v>35</v>
      </c>
      <c r="C41" s="46">
        <v>0.72785879629629635</v>
      </c>
      <c r="D41" s="59" t="s">
        <v>28</v>
      </c>
      <c r="E41" s="49">
        <v>901</v>
      </c>
      <c r="F41" s="48">
        <v>6.15</v>
      </c>
      <c r="G41" s="19" t="s">
        <v>5</v>
      </c>
      <c r="H41" s="19" t="s">
        <v>6</v>
      </c>
      <c r="M41" s="12"/>
      <c r="Y41" s="12"/>
      <c r="AD41" s="12"/>
    </row>
    <row r="42" spans="2:30" x14ac:dyDescent="0.3">
      <c r="B42" s="59" t="s">
        <v>35</v>
      </c>
      <c r="C42" s="46">
        <v>0.72788194444444443</v>
      </c>
      <c r="D42" s="59" t="s">
        <v>28</v>
      </c>
      <c r="E42" s="49">
        <v>94</v>
      </c>
      <c r="F42" s="48">
        <v>6.15</v>
      </c>
      <c r="G42" s="19" t="s">
        <v>5</v>
      </c>
      <c r="H42" s="19" t="s">
        <v>6</v>
      </c>
      <c r="M42" s="12"/>
      <c r="Y42" s="12"/>
      <c r="AD42" s="12"/>
    </row>
    <row r="43" spans="2:30" x14ac:dyDescent="0.3">
      <c r="B43" s="59" t="s">
        <v>35</v>
      </c>
      <c r="C43" s="46">
        <v>0.72800925925925919</v>
      </c>
      <c r="D43" s="59" t="s">
        <v>28</v>
      </c>
      <c r="E43" s="49">
        <v>538</v>
      </c>
      <c r="F43" s="48">
        <v>6.17</v>
      </c>
      <c r="G43" s="19" t="s">
        <v>5</v>
      </c>
      <c r="H43" s="19" t="s">
        <v>6</v>
      </c>
      <c r="M43" s="12"/>
      <c r="Y43" s="12"/>
      <c r="AD43" s="12"/>
    </row>
    <row r="44" spans="2:30" x14ac:dyDescent="0.3">
      <c r="B44" s="59" t="s">
        <v>35</v>
      </c>
      <c r="C44" s="46"/>
      <c r="D44" s="59" t="s">
        <v>28</v>
      </c>
      <c r="E44" s="49"/>
      <c r="F44" s="48"/>
      <c r="G44" s="19" t="s">
        <v>5</v>
      </c>
      <c r="H44" s="19" t="s">
        <v>6</v>
      </c>
      <c r="M44" s="12"/>
      <c r="Y44" s="12"/>
      <c r="AD44" s="12"/>
    </row>
    <row r="45" spans="2:30" x14ac:dyDescent="0.3">
      <c r="B45" s="59" t="s">
        <v>35</v>
      </c>
      <c r="C45" s="46"/>
      <c r="D45" s="59" t="s">
        <v>28</v>
      </c>
      <c r="E45" s="49"/>
      <c r="F45" s="48"/>
      <c r="G45" s="19" t="s">
        <v>5</v>
      </c>
      <c r="H45" s="19" t="s">
        <v>6</v>
      </c>
      <c r="M45" s="12"/>
      <c r="Y45" s="12"/>
      <c r="AD45" s="12"/>
    </row>
    <row r="46" spans="2:30" x14ac:dyDescent="0.3">
      <c r="B46" s="59" t="s">
        <v>35</v>
      </c>
      <c r="C46" s="46"/>
      <c r="D46" s="59" t="s">
        <v>28</v>
      </c>
      <c r="E46" s="49"/>
      <c r="F46" s="48"/>
      <c r="G46" s="19" t="s">
        <v>5</v>
      </c>
      <c r="H46" s="19" t="s">
        <v>6</v>
      </c>
      <c r="M46" s="12"/>
      <c r="Y46" s="12"/>
      <c r="AD46" s="12"/>
    </row>
    <row r="47" spans="2:30" x14ac:dyDescent="0.3">
      <c r="B47" s="59" t="s">
        <v>35</v>
      </c>
      <c r="C47" s="46"/>
      <c r="D47" s="59" t="s">
        <v>28</v>
      </c>
      <c r="E47" s="52"/>
      <c r="F47" s="21"/>
      <c r="G47" s="19" t="s">
        <v>5</v>
      </c>
      <c r="H47" s="19" t="s">
        <v>6</v>
      </c>
      <c r="M47" s="12"/>
      <c r="Y47" s="12"/>
      <c r="AD47" s="12"/>
    </row>
    <row r="48" spans="2:30" x14ac:dyDescent="0.3">
      <c r="B48" s="59" t="s">
        <v>35</v>
      </c>
      <c r="C48" s="46"/>
      <c r="D48" s="59" t="s">
        <v>28</v>
      </c>
      <c r="E48" s="52"/>
      <c r="F48" s="21"/>
      <c r="G48" s="19" t="s">
        <v>5</v>
      </c>
      <c r="H48" s="19" t="s">
        <v>6</v>
      </c>
      <c r="M48" s="12"/>
      <c r="Y48" s="12"/>
      <c r="AD48" s="12"/>
    </row>
    <row r="49" spans="1:30" x14ac:dyDescent="0.3">
      <c r="B49" s="59" t="s">
        <v>35</v>
      </c>
      <c r="C49" s="46"/>
      <c r="D49" s="59" t="s">
        <v>28</v>
      </c>
      <c r="E49" s="52"/>
      <c r="F49" s="21"/>
      <c r="G49" s="19" t="s">
        <v>5</v>
      </c>
      <c r="H49" s="19" t="s">
        <v>6</v>
      </c>
      <c r="M49" s="12"/>
      <c r="Y49" s="12"/>
      <c r="AD49" s="12"/>
    </row>
    <row r="50" spans="1:30" x14ac:dyDescent="0.3">
      <c r="B50" s="59" t="s">
        <v>35</v>
      </c>
      <c r="C50" s="46"/>
      <c r="D50" s="59" t="s">
        <v>28</v>
      </c>
      <c r="E50" s="52"/>
      <c r="F50" s="21"/>
      <c r="G50" s="19" t="s">
        <v>5</v>
      </c>
      <c r="H50" s="19" t="s">
        <v>6</v>
      </c>
      <c r="M50" s="12"/>
      <c r="Y50" s="12"/>
      <c r="AD50" s="12"/>
    </row>
    <row r="51" spans="1:30" x14ac:dyDescent="0.3">
      <c r="B51" s="59" t="s">
        <v>35</v>
      </c>
      <c r="C51" s="29"/>
      <c r="D51" s="59" t="s">
        <v>28</v>
      </c>
      <c r="E51" s="30"/>
      <c r="F51" s="47"/>
      <c r="G51" s="19" t="s">
        <v>5</v>
      </c>
      <c r="H51" s="19" t="s">
        <v>6</v>
      </c>
    </row>
    <row r="52" spans="1:30" x14ac:dyDescent="0.3">
      <c r="B52" s="59" t="s">
        <v>35</v>
      </c>
      <c r="C52" s="29"/>
      <c r="D52" s="59" t="s">
        <v>28</v>
      </c>
      <c r="E52" s="30"/>
      <c r="F52" s="47"/>
      <c r="G52" s="19" t="s">
        <v>5</v>
      </c>
      <c r="H52" s="19" t="s">
        <v>6</v>
      </c>
    </row>
    <row r="53" spans="1:30" x14ac:dyDescent="0.3">
      <c r="B53" s="59" t="s">
        <v>35</v>
      </c>
      <c r="C53" s="29"/>
      <c r="D53" s="59" t="s">
        <v>28</v>
      </c>
      <c r="E53" s="30"/>
      <c r="F53" s="31"/>
      <c r="G53" s="19" t="s">
        <v>5</v>
      </c>
      <c r="H53" s="19" t="s">
        <v>6</v>
      </c>
    </row>
    <row r="54" spans="1:30" x14ac:dyDescent="0.3">
      <c r="B54" s="59" t="s">
        <v>35</v>
      </c>
      <c r="C54" s="29"/>
      <c r="D54" s="59" t="s">
        <v>28</v>
      </c>
      <c r="E54" s="30"/>
      <c r="F54" s="32"/>
      <c r="G54" s="19" t="s">
        <v>5</v>
      </c>
      <c r="H54" s="19" t="s">
        <v>6</v>
      </c>
    </row>
    <row r="55" spans="1:30" x14ac:dyDescent="0.3">
      <c r="B55" s="59" t="s">
        <v>35</v>
      </c>
      <c r="C55" s="29"/>
      <c r="D55" s="59" t="s">
        <v>28</v>
      </c>
      <c r="E55" s="30"/>
      <c r="F55" s="31"/>
      <c r="G55" s="19" t="s">
        <v>5</v>
      </c>
      <c r="H55" s="19" t="s">
        <v>6</v>
      </c>
    </row>
    <row r="56" spans="1:30" x14ac:dyDescent="0.3">
      <c r="B56" s="59" t="s">
        <v>35</v>
      </c>
      <c r="C56" s="29"/>
      <c r="D56" s="59" t="s">
        <v>28</v>
      </c>
      <c r="E56" s="30"/>
      <c r="F56" s="31"/>
      <c r="G56" s="19" t="s">
        <v>5</v>
      </c>
      <c r="H56" s="19" t="s">
        <v>6</v>
      </c>
    </row>
    <row r="57" spans="1:30" x14ac:dyDescent="0.3">
      <c r="B57" s="59" t="s">
        <v>35</v>
      </c>
      <c r="C57" s="29"/>
      <c r="D57" s="59" t="s">
        <v>28</v>
      </c>
      <c r="E57" s="30"/>
      <c r="F57" s="31"/>
      <c r="G57" s="19" t="s">
        <v>5</v>
      </c>
      <c r="H57" s="19" t="s">
        <v>6</v>
      </c>
    </row>
    <row r="58" spans="1:30" x14ac:dyDescent="0.3">
      <c r="B58" s="59" t="s">
        <v>35</v>
      </c>
      <c r="C58" s="29"/>
      <c r="D58" s="59" t="s">
        <v>28</v>
      </c>
      <c r="E58" s="30"/>
      <c r="F58" s="31"/>
      <c r="G58" s="19" t="s">
        <v>5</v>
      </c>
      <c r="H58" s="19" t="s">
        <v>6</v>
      </c>
    </row>
    <row r="59" spans="1:30" ht="15" thickBot="1" x14ac:dyDescent="0.35">
      <c r="B59" s="59" t="s">
        <v>35</v>
      </c>
      <c r="C59" s="33"/>
      <c r="D59" s="59" t="s">
        <v>28</v>
      </c>
      <c r="E59" s="30"/>
      <c r="F59" s="31"/>
      <c r="G59" s="19" t="s">
        <v>5</v>
      </c>
      <c r="H59" s="19" t="s">
        <v>6</v>
      </c>
    </row>
    <row r="60" spans="1:30" ht="15" thickBot="1" x14ac:dyDescent="0.35">
      <c r="A60" s="64" t="s">
        <v>19</v>
      </c>
      <c r="B60" s="24"/>
      <c r="C60" s="25"/>
      <c r="D60" s="63" t="s">
        <v>29</v>
      </c>
      <c r="E60" s="27">
        <f>SUM(E2:E59)</f>
        <v>9186</v>
      </c>
      <c r="F60" s="77">
        <v>6.1289999999999996</v>
      </c>
      <c r="G60" s="28" t="s">
        <v>3</v>
      </c>
      <c r="H60" s="28" t="s">
        <v>4</v>
      </c>
    </row>
    <row r="61" spans="1:30" x14ac:dyDescent="0.3">
      <c r="D61" s="10"/>
    </row>
    <row r="62" spans="1:30" x14ac:dyDescent="0.3">
      <c r="D62" s="10"/>
    </row>
    <row r="63" spans="1:30" x14ac:dyDescent="0.3">
      <c r="D63" s="10"/>
    </row>
    <row r="64" spans="1:30" x14ac:dyDescent="0.3">
      <c r="D64" s="10"/>
    </row>
    <row r="65" spans="4:4" x14ac:dyDescent="0.3">
      <c r="D65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  <row r="72" spans="4:4" x14ac:dyDescent="0.3">
      <c r="D72" s="10"/>
    </row>
    <row r="73" spans="4:4" x14ac:dyDescent="0.3">
      <c r="D73" s="10"/>
    </row>
    <row r="74" spans="4:4" x14ac:dyDescent="0.3">
      <c r="D74" s="10"/>
    </row>
    <row r="75" spans="4:4" x14ac:dyDescent="0.3">
      <c r="D75" s="10"/>
    </row>
    <row r="76" spans="4:4" x14ac:dyDescent="0.3">
      <c r="D76" s="10"/>
    </row>
    <row r="77" spans="4:4" x14ac:dyDescent="0.3">
      <c r="D77" s="10"/>
    </row>
    <row r="78" spans="4:4" x14ac:dyDescent="0.3">
      <c r="D78" s="10"/>
    </row>
    <row r="79" spans="4:4" x14ac:dyDescent="0.3">
      <c r="D79" s="10"/>
    </row>
    <row r="80" spans="4:4" x14ac:dyDescent="0.3">
      <c r="D80" s="10"/>
    </row>
    <row r="81" spans="4:4" x14ac:dyDescent="0.3">
      <c r="D81" s="10"/>
    </row>
    <row r="82" spans="4:4" x14ac:dyDescent="0.3">
      <c r="D82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topLeftCell="A24" workbookViewId="0">
      <selection activeCell="J44" sqref="J44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36</v>
      </c>
      <c r="C2" s="46"/>
      <c r="D2" s="59" t="s">
        <v>28</v>
      </c>
      <c r="E2" s="74">
        <v>16</v>
      </c>
      <c r="F2" s="21">
        <v>6.12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36</v>
      </c>
      <c r="C3" s="46"/>
      <c r="D3" s="59" t="s">
        <v>28</v>
      </c>
      <c r="E3" s="74">
        <v>1984</v>
      </c>
      <c r="F3" s="21">
        <v>6.12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36</v>
      </c>
      <c r="C4" s="46"/>
      <c r="D4" s="59" t="s">
        <v>28</v>
      </c>
      <c r="E4" s="74">
        <v>16</v>
      </c>
      <c r="F4" s="21">
        <v>6.11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36</v>
      </c>
      <c r="C5" s="46"/>
      <c r="D5" s="59" t="s">
        <v>28</v>
      </c>
      <c r="E5" s="74">
        <v>20</v>
      </c>
      <c r="F5" s="21">
        <v>6.11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36</v>
      </c>
      <c r="C6" s="46"/>
      <c r="D6" s="59" t="s">
        <v>28</v>
      </c>
      <c r="E6" s="74">
        <v>1808</v>
      </c>
      <c r="F6" s="21">
        <v>6.12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36</v>
      </c>
      <c r="C7" s="46"/>
      <c r="D7" s="59" t="s">
        <v>28</v>
      </c>
      <c r="E7" s="74">
        <v>10</v>
      </c>
      <c r="F7" s="21">
        <v>6.12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36</v>
      </c>
      <c r="C8" s="46"/>
      <c r="D8" s="59" t="s">
        <v>28</v>
      </c>
      <c r="E8" s="74">
        <v>92</v>
      </c>
      <c r="F8" s="21">
        <v>6.11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36</v>
      </c>
      <c r="C9" s="46"/>
      <c r="D9" s="59" t="s">
        <v>28</v>
      </c>
      <c r="E9" s="74">
        <v>87</v>
      </c>
      <c r="F9" s="21">
        <v>6.11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36</v>
      </c>
      <c r="C10" s="46"/>
      <c r="D10" s="59" t="s">
        <v>28</v>
      </c>
      <c r="E10" s="74">
        <v>19</v>
      </c>
      <c r="F10" s="21">
        <v>6.11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36</v>
      </c>
      <c r="C11" s="46"/>
      <c r="D11" s="59" t="s">
        <v>28</v>
      </c>
      <c r="E11" s="74">
        <v>16</v>
      </c>
      <c r="F11" s="21">
        <v>6.11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36</v>
      </c>
      <c r="C12" s="46"/>
      <c r="D12" s="59" t="s">
        <v>28</v>
      </c>
      <c r="E12" s="74">
        <v>18</v>
      </c>
      <c r="F12" s="21">
        <v>6.11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36</v>
      </c>
      <c r="C13" s="46"/>
      <c r="D13" s="59" t="s">
        <v>28</v>
      </c>
      <c r="E13" s="74">
        <v>17</v>
      </c>
      <c r="F13" s="21">
        <v>6.11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36</v>
      </c>
      <c r="C14" s="46"/>
      <c r="D14" s="59" t="s">
        <v>28</v>
      </c>
      <c r="E14" s="74">
        <v>17</v>
      </c>
      <c r="F14" s="21">
        <v>6.11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36</v>
      </c>
      <c r="C15" s="46"/>
      <c r="D15" s="59" t="s">
        <v>28</v>
      </c>
      <c r="E15" s="74">
        <v>17</v>
      </c>
      <c r="F15" s="21">
        <v>6.11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36</v>
      </c>
      <c r="C16" s="46"/>
      <c r="D16" s="59" t="s">
        <v>28</v>
      </c>
      <c r="E16" s="74">
        <v>87</v>
      </c>
      <c r="F16" s="21">
        <v>6.11</v>
      </c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36</v>
      </c>
      <c r="C17" s="20"/>
      <c r="D17" s="59" t="s">
        <v>28</v>
      </c>
      <c r="E17" s="75">
        <v>1630</v>
      </c>
      <c r="F17" s="76">
        <v>6.11</v>
      </c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36</v>
      </c>
      <c r="C18" s="20"/>
      <c r="D18" s="59" t="s">
        <v>28</v>
      </c>
      <c r="E18" s="75">
        <v>1590</v>
      </c>
      <c r="F18" s="76">
        <v>6.16</v>
      </c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36</v>
      </c>
      <c r="C19" s="20"/>
      <c r="D19" s="59" t="s">
        <v>28</v>
      </c>
      <c r="E19" s="75">
        <v>89</v>
      </c>
      <c r="F19" s="76">
        <v>6.16</v>
      </c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36</v>
      </c>
      <c r="C20" s="20"/>
      <c r="D20" s="59" t="s">
        <v>28</v>
      </c>
      <c r="E20" s="75">
        <v>353</v>
      </c>
      <c r="F20" s="76">
        <v>6.16</v>
      </c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36</v>
      </c>
      <c r="C21" s="20"/>
      <c r="D21" s="59" t="s">
        <v>28</v>
      </c>
      <c r="E21" s="75">
        <v>968</v>
      </c>
      <c r="F21" s="76">
        <v>6.16</v>
      </c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36</v>
      </c>
      <c r="C22" s="20"/>
      <c r="D22" s="59" t="s">
        <v>28</v>
      </c>
      <c r="E22" s="49"/>
      <c r="F22" s="67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36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36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36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36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36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36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36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36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36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36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36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36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36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36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36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36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36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36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36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36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36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36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36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36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36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36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8854</v>
      </c>
      <c r="F49" s="23">
        <v>6.1313000000000004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F5A0-084F-4549-BCD1-E6A791D87EB6}">
  <dimension ref="A1:AD71"/>
  <sheetViews>
    <sheetView tabSelected="1" workbookViewId="0">
      <selection activeCell="K35" sqref="K35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37</v>
      </c>
      <c r="C2" s="20">
        <v>0.43561342592592595</v>
      </c>
      <c r="D2" s="59" t="s">
        <v>28</v>
      </c>
      <c r="E2" s="52">
        <v>1000</v>
      </c>
      <c r="F2" s="52">
        <v>6.31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37</v>
      </c>
      <c r="C3" s="20">
        <v>0.43574074074074076</v>
      </c>
      <c r="D3" s="59" t="s">
        <v>28</v>
      </c>
      <c r="E3" s="52">
        <v>1000</v>
      </c>
      <c r="F3" s="52">
        <v>6.31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37</v>
      </c>
      <c r="C4" s="20">
        <v>0.48729166666666668</v>
      </c>
      <c r="D4" s="59" t="s">
        <v>28</v>
      </c>
      <c r="E4" s="52">
        <v>633</v>
      </c>
      <c r="F4" s="52">
        <v>6.37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37</v>
      </c>
      <c r="C5" s="20">
        <v>0.50296296296296295</v>
      </c>
      <c r="D5" s="59" t="s">
        <v>28</v>
      </c>
      <c r="E5" s="52">
        <v>1101</v>
      </c>
      <c r="F5" s="52">
        <v>6.37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37</v>
      </c>
      <c r="C6" s="20">
        <v>0.54032407407407412</v>
      </c>
      <c r="D6" s="59" t="s">
        <v>28</v>
      </c>
      <c r="E6" s="52">
        <v>2000</v>
      </c>
      <c r="F6" s="52">
        <v>6.4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37</v>
      </c>
      <c r="C7" s="20">
        <v>0.59982638888888895</v>
      </c>
      <c r="D7" s="59" t="s">
        <v>28</v>
      </c>
      <c r="E7" s="52">
        <v>99</v>
      </c>
      <c r="F7" s="52">
        <v>6.5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37</v>
      </c>
      <c r="C8" s="20">
        <v>0.59988425925925926</v>
      </c>
      <c r="D8" s="59" t="s">
        <v>28</v>
      </c>
      <c r="E8" s="52">
        <v>400</v>
      </c>
      <c r="F8" s="52">
        <v>6.5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37</v>
      </c>
      <c r="C9" s="20">
        <v>0.60333333333333339</v>
      </c>
      <c r="D9" s="59" t="s">
        <v>28</v>
      </c>
      <c r="E9" s="52">
        <v>1001</v>
      </c>
      <c r="F9" s="52">
        <v>6.5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37</v>
      </c>
      <c r="C10" s="20">
        <v>0.61525462962962962</v>
      </c>
      <c r="D10" s="59" t="s">
        <v>28</v>
      </c>
      <c r="E10" s="49">
        <v>1500</v>
      </c>
      <c r="F10" s="22">
        <v>6.46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37</v>
      </c>
      <c r="C11" s="20"/>
      <c r="D11" s="59" t="s">
        <v>28</v>
      </c>
      <c r="E11" s="49"/>
      <c r="F11" s="22"/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37</v>
      </c>
      <c r="C12" s="20"/>
      <c r="D12" s="59" t="s">
        <v>28</v>
      </c>
      <c r="E12" s="49"/>
      <c r="F12" s="22"/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37</v>
      </c>
      <c r="C13" s="20"/>
      <c r="D13" s="59" t="s">
        <v>28</v>
      </c>
      <c r="E13" s="49"/>
      <c r="F13" s="22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37</v>
      </c>
      <c r="C14" s="20"/>
      <c r="D14" s="59" t="s">
        <v>28</v>
      </c>
      <c r="E14" s="49"/>
      <c r="F14" s="22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37</v>
      </c>
      <c r="C15" s="20"/>
      <c r="D15" s="59" t="s">
        <v>28</v>
      </c>
      <c r="E15" s="49"/>
      <c r="F15" s="22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37</v>
      </c>
      <c r="C16" s="20"/>
      <c r="D16" s="59" t="s">
        <v>28</v>
      </c>
      <c r="E16" s="49"/>
      <c r="F16" s="22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37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37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37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37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37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37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37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37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37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37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37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37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37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37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37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37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37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37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37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37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37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37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37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37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37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37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37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37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37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37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37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37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8734</v>
      </c>
      <c r="F49" s="23">
        <v>6.4009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Weekly totals</vt:lpstr>
      <vt:lpstr>Daily per week</vt:lpstr>
      <vt:lpstr>6 January 2025</vt:lpstr>
      <vt:lpstr>7 January 2025</vt:lpstr>
      <vt:lpstr>8 January 2025</vt:lpstr>
      <vt:lpstr>9 January 2025</vt:lpstr>
      <vt:lpstr>10 January 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2025-01-13T09:32:32Z</dcterms:modified>
</cp:coreProperties>
</file>