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mlp-se.net\dfs_01\Kommunikation\InvestorRelations\IR 2026\Projekte_Aktienrückkauf Q1 2026\IR_1_Veröffentlichungen\02_Aktienrückkäufe\03_Homepage\20260112\"/>
    </mc:Choice>
  </mc:AlternateContent>
  <xr:revisionPtr revIDLastSave="0" documentId="13_ncr:1_{F7762754-1817-48CF-89FA-3283094E4642}" xr6:coauthVersionLast="47" xr6:coauthVersionMax="47" xr10:uidLastSave="{00000000-0000-0000-0000-000000000000}"/>
  <bookViews>
    <workbookView xWindow="28680" yWindow="-120" windowWidth="29040" windowHeight="15840" tabRatio="950" xr2:uid="{00000000-000D-0000-FFFF-FFFF00000000}"/>
  </bookViews>
  <sheets>
    <sheet name="Weekly totals" sheetId="4" r:id="rId1"/>
    <sheet name="Daily per week" sheetId="5" r:id="rId2"/>
    <sheet name="5 January 2026" sheetId="25" r:id="rId3"/>
    <sheet name="6 January 2026" sheetId="23" r:id="rId4"/>
    <sheet name="7 January 2026" sheetId="26" r:id="rId5"/>
    <sheet name="8 January 2026" sheetId="27" r:id="rId6"/>
    <sheet name="9 January 2026" sheetId="2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4" l="1"/>
  <c r="D12" i="4"/>
  <c r="E11" i="4" l="1"/>
  <c r="D10" i="4"/>
  <c r="D11" i="4"/>
  <c r="E10" i="4"/>
  <c r="D9" i="4"/>
  <c r="E9" i="4"/>
  <c r="K73" i="28"/>
  <c r="E49" i="28"/>
  <c r="K73" i="27"/>
  <c r="E49" i="27"/>
  <c r="K73" i="26"/>
  <c r="E49" i="26"/>
  <c r="D12" i="5"/>
  <c r="K73" i="25" l="1"/>
  <c r="E49" i="25" l="1"/>
  <c r="E49" i="23" l="1"/>
  <c r="E8" i="4" l="1"/>
  <c r="D9" i="5" l="1"/>
  <c r="D10" i="5"/>
  <c r="D11" i="5"/>
  <c r="D8" i="5"/>
  <c r="B14" i="5" l="1"/>
  <c r="E20" i="4" l="1"/>
  <c r="D14" i="5"/>
  <c r="E1" i="4"/>
  <c r="B20" i="4" l="1"/>
  <c r="C14" i="5"/>
  <c r="D8" i="4"/>
  <c r="D20" i="4" s="1"/>
  <c r="D2" i="4" l="1"/>
  <c r="E2" i="4" s="1"/>
  <c r="C20" i="4"/>
  <c r="D3" i="4" l="1"/>
  <c r="E3" i="4" s="1"/>
</calcChain>
</file>

<file path=xl/sharedStrings.xml><?xml version="1.0" encoding="utf-8"?>
<sst xmlns="http://schemas.openxmlformats.org/spreadsheetml/2006/main" count="1030" uniqueCount="40">
  <si>
    <t>ISIN:</t>
  </si>
  <si>
    <t>DE0006569908</t>
  </si>
  <si>
    <t>MLP SE</t>
  </si>
  <si>
    <t>EURO</t>
  </si>
  <si>
    <t>Share buyback:</t>
  </si>
  <si>
    <t>Date (week)</t>
  </si>
  <si>
    <t>Shares repurchased (units)</t>
  </si>
  <si>
    <t>Average price (in EURO)</t>
  </si>
  <si>
    <t>date</t>
  </si>
  <si>
    <t>Weekly total:</t>
  </si>
  <si>
    <t>Trade date</t>
  </si>
  <si>
    <t>Trading time</t>
  </si>
  <si>
    <t>Quantity</t>
  </si>
  <si>
    <t>Course</t>
  </si>
  <si>
    <t>Currency</t>
  </si>
  <si>
    <t>Market</t>
  </si>
  <si>
    <t>Total share buyback</t>
  </si>
  <si>
    <t>Total value (in EURO)</t>
  </si>
  <si>
    <t>Total Amount to purchase (up to)</t>
  </si>
  <si>
    <t>Share capital (stocks)</t>
  </si>
  <si>
    <t>Summarized in total:</t>
  </si>
  <si>
    <t xml:space="preserve">Stake of the total share capital  </t>
  </si>
  <si>
    <t>Purchase(P)/Sale(S)</t>
  </si>
  <si>
    <t>Purchase</t>
  </si>
  <si>
    <t>P</t>
  </si>
  <si>
    <t>1 December 2025 to 5 December 2025</t>
  </si>
  <si>
    <t>Period 1 December 2025 to</t>
  </si>
  <si>
    <t>Deutsche Börse Xetra</t>
  </si>
  <si>
    <t>Deutsche Börse XETRA</t>
  </si>
  <si>
    <t>8 December 2025 to 12 December 2025</t>
  </si>
  <si>
    <t>15 December 2025 to 19 December 2025</t>
  </si>
  <si>
    <t>6 January 2026</t>
  </si>
  <si>
    <t>7 January 2026</t>
  </si>
  <si>
    <t>8 January 2026</t>
  </si>
  <si>
    <t>9 January 2026</t>
  </si>
  <si>
    <t>5 January 2026</t>
  </si>
  <si>
    <t>5 January 2026 to 9 January 2026</t>
  </si>
  <si>
    <t>22 December 2025 to 23 December 2025</t>
  </si>
  <si>
    <t>repurchased up to now in EURO:</t>
  </si>
  <si>
    <t>open balance in EURO: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</si>
</sst>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-* #,##0.00\ _€_-;\-* #,##0.00\ _€_-;_-* &quot;-&quot;??\ _€_-;_-@_-"/>
    <numFmt numFmtId="165" formatCode="#,##0.00\ &quot;€&quot;"/>
    <numFmt numFmtId="166" formatCode="#,##0.000000"/>
    <numFmt numFmtId="167" formatCode="0.0000"/>
    <numFmt numFmtId="168" formatCode="0.000"/>
    <numFmt numFmtId="169" formatCode="#,##0.00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10"/>
      <name val="Arial"/>
      <family val="2"/>
    </font>
    <font>
      <b/>
      <sz val="11"/>
      <color indexed="9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3">
    <xf numFmtId="0" fontId="0" fillId="0" borderId="0"/>
    <xf numFmtId="0" fontId="3" fillId="0" borderId="0" applyNumberFormat="0" applyFill="0" applyBorder="0" applyAlignment="0" applyProtection="0"/>
    <xf numFmtId="0" fontId="18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Protection="0">
      <alignment vertical="top"/>
    </xf>
    <xf numFmtId="0" fontId="19" fillId="0" borderId="13" applyNumberFormat="0" applyFill="0" applyAlignment="0" applyProtection="0"/>
    <xf numFmtId="43" fontId="21" fillId="0" borderId="0" applyFont="0" applyFill="0" applyBorder="0" applyAlignment="0" applyProtection="0"/>
    <xf numFmtId="0" fontId="19" fillId="34" borderId="14" applyNumberFormat="0" applyAlignment="0"/>
    <xf numFmtId="0" fontId="19" fillId="34" borderId="15" applyNumberFormat="0" applyAlignment="0"/>
    <xf numFmtId="0" fontId="20" fillId="35" borderId="0" applyNumberFormat="0" applyAlignment="0">
      <alignment wrapText="1"/>
    </xf>
    <xf numFmtId="0" fontId="19" fillId="34" borderId="16" applyNumberFormat="0" applyAlignment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1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36" borderId="0"/>
    <xf numFmtId="0" fontId="24" fillId="0" borderId="0"/>
    <xf numFmtId="164" fontId="24" fillId="0" borderId="0" applyFont="0" applyFill="0" applyBorder="0" applyAlignment="0" applyProtection="0"/>
    <xf numFmtId="0" fontId="24" fillId="0" borderId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8" fillId="4" borderId="0" applyNumberFormat="0" applyBorder="0" applyAlignment="0" applyProtection="0"/>
    <xf numFmtId="0" fontId="12" fillId="7" borderId="7" applyNumberFormat="0" applyAlignment="0" applyProtection="0"/>
    <xf numFmtId="0" fontId="14" fillId="8" borderId="10" applyNumberFormat="0" applyAlignment="0" applyProtection="0"/>
    <xf numFmtId="0" fontId="1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0" fillId="6" borderId="7" applyNumberFormat="0" applyAlignment="0" applyProtection="0"/>
    <xf numFmtId="0" fontId="13" fillId="0" borderId="9" applyNumberFormat="0" applyFill="0" applyAlignment="0" applyProtection="0"/>
    <xf numFmtId="0" fontId="9" fillId="5" borderId="0" applyNumberFormat="0" applyBorder="0" applyAlignment="0" applyProtection="0"/>
    <xf numFmtId="0" fontId="2" fillId="9" borderId="11" applyNumberFormat="0" applyFont="0" applyAlignment="0" applyProtection="0"/>
    <xf numFmtId="0" fontId="11" fillId="7" borderId="8" applyNumberFormat="0" applyAlignment="0" applyProtection="0"/>
    <xf numFmtId="0" fontId="1" fillId="0" borderId="12" applyNumberFormat="0" applyFill="0" applyAlignment="0" applyProtection="0"/>
    <xf numFmtId="0" fontId="15" fillId="0" borderId="0" applyNumberFormat="0" applyFill="0" applyBorder="0" applyAlignment="0" applyProtection="0"/>
  </cellStyleXfs>
  <cellXfs count="75">
    <xf numFmtId="0" fontId="0" fillId="0" borderId="0" xfId="0"/>
    <xf numFmtId="0" fontId="0" fillId="0" borderId="0" xfId="0"/>
    <xf numFmtId="0" fontId="0" fillId="2" borderId="1" xfId="0" applyFill="1" applyBorder="1"/>
    <xf numFmtId="14" fontId="1" fillId="37" borderId="0" xfId="0" applyNumberFormat="1" applyFont="1" applyFill="1"/>
    <xf numFmtId="0" fontId="1" fillId="37" borderId="0" xfId="0" applyFont="1" applyFill="1"/>
    <xf numFmtId="0" fontId="0" fillId="2" borderId="17" xfId="0" applyFill="1" applyBorder="1"/>
    <xf numFmtId="165" fontId="0" fillId="2" borderId="1" xfId="0" applyNumberFormat="1" applyFill="1" applyBorder="1"/>
    <xf numFmtId="10" fontId="0" fillId="2" borderId="1" xfId="0" applyNumberFormat="1" applyFill="1" applyBorder="1"/>
    <xf numFmtId="3" fontId="1" fillId="37" borderId="0" xfId="0" applyNumberFormat="1" applyFont="1" applyFill="1" applyAlignment="1">
      <alignment horizontal="left"/>
    </xf>
    <xf numFmtId="3" fontId="0" fillId="2" borderId="1" xfId="0" applyNumberFormat="1" applyFill="1" applyBorder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22" fontId="0" fillId="0" borderId="0" xfId="0" applyNumberFormat="1"/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1" xfId="0" applyFill="1" applyBorder="1" applyAlignment="1">
      <alignment horizontal="right"/>
    </xf>
    <xf numFmtId="0" fontId="0" fillId="0" borderId="0" xfId="0" applyAlignment="1">
      <alignment horizontal="right"/>
    </xf>
    <xf numFmtId="14" fontId="0" fillId="38" borderId="1" xfId="0" applyNumberFormat="1" applyFill="1" applyBorder="1" applyAlignment="1">
      <alignment horizontal="center"/>
    </xf>
    <xf numFmtId="21" fontId="27" fillId="38" borderId="1" xfId="0" applyNumberFormat="1" applyFont="1" applyFill="1" applyBorder="1" applyAlignment="1">
      <alignment horizontal="center" vertical="center"/>
    </xf>
    <xf numFmtId="0" fontId="27" fillId="38" borderId="1" xfId="0" applyFont="1" applyFill="1" applyBorder="1" applyAlignment="1">
      <alignment horizontal="right" vertical="center"/>
    </xf>
    <xf numFmtId="169" fontId="27" fillId="38" borderId="1" xfId="0" applyNumberFormat="1" applyFont="1" applyFill="1" applyBorder="1" applyAlignment="1">
      <alignment horizontal="center" vertical="center"/>
    </xf>
    <xf numFmtId="0" fontId="1" fillId="38" borderId="3" xfId="0" applyFont="1" applyFill="1" applyBorder="1"/>
    <xf numFmtId="14" fontId="0" fillId="38" borderId="24" xfId="0" applyNumberFormat="1" applyFill="1" applyBorder="1" applyAlignment="1">
      <alignment horizontal="center"/>
    </xf>
    <xf numFmtId="14" fontId="1" fillId="38" borderId="25" xfId="0" applyNumberFormat="1" applyFont="1" applyFill="1" applyBorder="1" applyAlignment="1">
      <alignment horizontal="center"/>
    </xf>
    <xf numFmtId="14" fontId="1" fillId="38" borderId="18" xfId="0" applyNumberFormat="1" applyFont="1" applyFill="1" applyBorder="1" applyAlignment="1">
      <alignment horizontal="center"/>
    </xf>
    <xf numFmtId="3" fontId="1" fillId="38" borderId="3" xfId="0" applyNumberFormat="1" applyFont="1" applyFill="1" applyBorder="1" applyAlignment="1">
      <alignment horizontal="center"/>
    </xf>
    <xf numFmtId="0" fontId="1" fillId="38" borderId="18" xfId="0" applyFont="1" applyFill="1" applyBorder="1" applyAlignment="1">
      <alignment horizontal="center"/>
    </xf>
    <xf numFmtId="21" fontId="0" fillId="38" borderId="1" xfId="0" applyNumberFormat="1" applyFill="1" applyBorder="1"/>
    <xf numFmtId="3" fontId="0" fillId="38" borderId="1" xfId="0" applyNumberFormat="1" applyFill="1" applyBorder="1" applyAlignment="1">
      <alignment horizontal="center"/>
    </xf>
    <xf numFmtId="168" fontId="0" fillId="38" borderId="1" xfId="0" applyNumberFormat="1" applyFill="1" applyBorder="1" applyAlignment="1">
      <alignment horizontal="center"/>
    </xf>
    <xf numFmtId="21" fontId="0" fillId="38" borderId="23" xfId="0" applyNumberFormat="1" applyFill="1" applyBorder="1"/>
    <xf numFmtId="3" fontId="0" fillId="38" borderId="1" xfId="0" applyNumberFormat="1" applyFont="1" applyFill="1" applyBorder="1" applyAlignment="1">
      <alignment horizontal="center"/>
    </xf>
    <xf numFmtId="167" fontId="0" fillId="38" borderId="1" xfId="0" applyNumberFormat="1" applyFont="1" applyFill="1" applyBorder="1"/>
    <xf numFmtId="4" fontId="0" fillId="38" borderId="1" xfId="0" applyNumberFormat="1" applyFont="1" applyFill="1" applyBorder="1"/>
    <xf numFmtId="14" fontId="1" fillId="38" borderId="1" xfId="0" applyNumberFormat="1" applyFont="1" applyFill="1" applyBorder="1" applyAlignment="1">
      <alignment horizontal="center"/>
    </xf>
    <xf numFmtId="3" fontId="1" fillId="38" borderId="1" xfId="0" applyNumberFormat="1" applyFont="1" applyFill="1" applyBorder="1" applyAlignment="1">
      <alignment horizontal="center"/>
    </xf>
    <xf numFmtId="166" fontId="1" fillId="38" borderId="1" xfId="0" applyNumberFormat="1" applyFont="1" applyFill="1" applyBorder="1"/>
    <xf numFmtId="4" fontId="1" fillId="38" borderId="1" xfId="0" applyNumberFormat="1" applyFont="1" applyFill="1" applyBorder="1"/>
    <xf numFmtId="0" fontId="0" fillId="38" borderId="1" xfId="0" applyFill="1" applyBorder="1"/>
    <xf numFmtId="166" fontId="0" fillId="38" borderId="1" xfId="0" applyNumberFormat="1" applyFont="1" applyFill="1" applyBorder="1"/>
    <xf numFmtId="10" fontId="0" fillId="38" borderId="2" xfId="0" applyNumberFormat="1" applyFont="1" applyFill="1" applyBorder="1" applyAlignment="1">
      <alignment horizontal="center"/>
    </xf>
    <xf numFmtId="166" fontId="1" fillId="38" borderId="3" xfId="0" applyNumberFormat="1" applyFont="1" applyFill="1" applyBorder="1"/>
    <xf numFmtId="4" fontId="1" fillId="38" borderId="3" xfId="0" applyNumberFormat="1" applyFont="1" applyFill="1" applyBorder="1"/>
    <xf numFmtId="10" fontId="1" fillId="38" borderId="3" xfId="0" applyNumberFormat="1" applyFont="1" applyFill="1" applyBorder="1" applyAlignment="1">
      <alignment horizontal="center"/>
    </xf>
    <xf numFmtId="21" fontId="27" fillId="38" borderId="1" xfId="0" applyNumberFormat="1" applyFont="1" applyFill="1" applyBorder="1" applyAlignment="1">
      <alignment horizontal="right" vertical="center"/>
    </xf>
    <xf numFmtId="3" fontId="27" fillId="38" borderId="1" xfId="0" applyNumberFormat="1" applyFont="1" applyFill="1" applyBorder="1" applyAlignment="1">
      <alignment horizontal="center" vertical="center"/>
    </xf>
    <xf numFmtId="3" fontId="27" fillId="38" borderId="1" xfId="0" applyNumberFormat="1" applyFont="1" applyFill="1" applyBorder="1" applyAlignment="1">
      <alignment horizontal="right" vertical="center"/>
    </xf>
    <xf numFmtId="166" fontId="0" fillId="38" borderId="1" xfId="0" applyNumberFormat="1" applyFill="1" applyBorder="1"/>
    <xf numFmtId="21" fontId="27" fillId="38" borderId="23" xfId="0" applyNumberFormat="1" applyFont="1" applyFill="1" applyBorder="1" applyAlignment="1">
      <alignment horizontal="center" vertical="center"/>
    </xf>
    <xf numFmtId="0" fontId="27" fillId="38" borderId="23" xfId="0" applyFont="1" applyFill="1" applyBorder="1" applyAlignment="1">
      <alignment horizontal="right" vertical="center"/>
    </xf>
    <xf numFmtId="169" fontId="27" fillId="38" borderId="23" xfId="0" applyNumberFormat="1" applyFont="1" applyFill="1" applyBorder="1" applyAlignment="1">
      <alignment horizontal="center" vertical="center"/>
    </xf>
    <xf numFmtId="14" fontId="0" fillId="38" borderId="3" xfId="0" applyNumberFormat="1" applyFill="1" applyBorder="1" applyAlignment="1">
      <alignment horizontal="center"/>
    </xf>
    <xf numFmtId="3" fontId="1" fillId="38" borderId="3" xfId="0" applyNumberFormat="1" applyFont="1" applyFill="1" applyBorder="1" applyAlignment="1">
      <alignment horizontal="right"/>
    </xf>
    <xf numFmtId="14" fontId="28" fillId="38" borderId="1" xfId="0" applyNumberFormat="1" applyFont="1" applyFill="1" applyBorder="1" applyAlignment="1">
      <alignment horizontal="center"/>
    </xf>
    <xf numFmtId="0" fontId="29" fillId="37" borderId="0" xfId="0" applyFont="1" applyFill="1"/>
    <xf numFmtId="0" fontId="28" fillId="2" borderId="1" xfId="0" applyFont="1" applyFill="1" applyBorder="1" applyAlignment="1">
      <alignment horizontal="center"/>
    </xf>
    <xf numFmtId="0" fontId="28" fillId="2" borderId="21" xfId="0" applyFont="1" applyFill="1" applyBorder="1" applyAlignment="1">
      <alignment horizontal="center"/>
    </xf>
    <xf numFmtId="14" fontId="29" fillId="38" borderId="18" xfId="0" applyNumberFormat="1" applyFont="1" applyFill="1" applyBorder="1" applyAlignment="1">
      <alignment horizontal="center"/>
    </xf>
    <xf numFmtId="0" fontId="29" fillId="38" borderId="3" xfId="0" applyFont="1" applyFill="1" applyBorder="1"/>
    <xf numFmtId="168" fontId="27" fillId="38" borderId="1" xfId="0" applyNumberFormat="1" applyFont="1" applyFill="1" applyBorder="1" applyAlignment="1">
      <alignment horizontal="center" vertical="center"/>
    </xf>
    <xf numFmtId="168" fontId="27" fillId="38" borderId="1" xfId="0" applyNumberFormat="1" applyFont="1" applyFill="1" applyBorder="1" applyAlignment="1">
      <alignment horizontal="right" vertical="center"/>
    </xf>
    <xf numFmtId="2" fontId="27" fillId="38" borderId="1" xfId="0" applyNumberFormat="1" applyFont="1" applyFill="1" applyBorder="1" applyAlignment="1">
      <alignment horizontal="right" vertical="center"/>
    </xf>
    <xf numFmtId="0" fontId="27" fillId="38" borderId="1" xfId="0" applyFont="1" applyFill="1" applyBorder="1" applyAlignment="1">
      <alignment horizontal="center" vertical="center"/>
    </xf>
    <xf numFmtId="168" fontId="0" fillId="38" borderId="23" xfId="0" applyNumberFormat="1" applyFill="1" applyBorder="1" applyAlignment="1">
      <alignment horizontal="center"/>
    </xf>
    <xf numFmtId="3" fontId="0" fillId="38" borderId="1" xfId="0" applyNumberFormat="1" applyFont="1" applyFill="1" applyBorder="1"/>
    <xf numFmtId="2" fontId="27" fillId="38" borderId="1" xfId="0" applyNumberFormat="1" applyFont="1" applyFill="1" applyBorder="1" applyAlignment="1">
      <alignment horizontal="center" vertical="center"/>
    </xf>
    <xf numFmtId="3" fontId="0" fillId="38" borderId="1" xfId="0" applyNumberFormat="1" applyFont="1" applyFill="1" applyBorder="1" applyAlignment="1">
      <alignment horizontal="right"/>
    </xf>
    <xf numFmtId="3" fontId="0" fillId="38" borderId="26" xfId="0" applyNumberFormat="1" applyFont="1" applyFill="1" applyBorder="1"/>
    <xf numFmtId="4" fontId="0" fillId="38" borderId="17" xfId="0" applyNumberFormat="1" applyFont="1" applyFill="1" applyBorder="1"/>
    <xf numFmtId="167" fontId="0" fillId="38" borderId="23" xfId="0" applyNumberFormat="1" applyFont="1" applyFill="1" applyBorder="1"/>
    <xf numFmtId="167" fontId="0" fillId="38" borderId="2" xfId="0" applyNumberFormat="1" applyFont="1" applyFill="1" applyBorder="1"/>
    <xf numFmtId="167" fontId="0" fillId="38" borderId="1" xfId="0" applyNumberFormat="1" applyFont="1" applyFill="1" applyBorder="1" applyAlignment="1">
      <alignment horizontal="right"/>
    </xf>
    <xf numFmtId="0" fontId="27" fillId="38" borderId="1" xfId="0" applyNumberFormat="1" applyFont="1" applyFill="1" applyBorder="1" applyAlignment="1">
      <alignment horizontal="center" vertical="center"/>
    </xf>
  </cellXfs>
  <cellStyles count="73">
    <cellStyle name="_Heading" xfId="3" xr:uid="{00000000-0005-0000-0000-000000000000}"/>
    <cellStyle name="_SubHeading" xfId="4" xr:uid="{00000000-0005-0000-0000-000001000000}"/>
    <cellStyle name="_Table" xfId="5" xr:uid="{00000000-0005-0000-0000-000002000000}"/>
    <cellStyle name="20% - Accent1 2" xfId="33" xr:uid="{00000000-0005-0000-0000-000003000000}"/>
    <cellStyle name="20% - Accent2 2" xfId="34" xr:uid="{00000000-0005-0000-0000-000004000000}"/>
    <cellStyle name="20% - Accent3 2" xfId="35" xr:uid="{00000000-0005-0000-0000-000005000000}"/>
    <cellStyle name="20% - Accent4 2" xfId="36" xr:uid="{00000000-0005-0000-0000-000006000000}"/>
    <cellStyle name="20% - Accent5 2" xfId="37" xr:uid="{00000000-0005-0000-0000-000007000000}"/>
    <cellStyle name="20% - Accent6 2" xfId="38" xr:uid="{00000000-0005-0000-0000-000008000000}"/>
    <cellStyle name="40% - Accent1 2" xfId="39" xr:uid="{00000000-0005-0000-0000-000009000000}"/>
    <cellStyle name="40% - Accent2 2" xfId="40" xr:uid="{00000000-0005-0000-0000-00000A000000}"/>
    <cellStyle name="40% - Accent3 2" xfId="41" xr:uid="{00000000-0005-0000-0000-00000B000000}"/>
    <cellStyle name="40% - Accent4 2" xfId="42" xr:uid="{00000000-0005-0000-0000-00000C000000}"/>
    <cellStyle name="40% - Accent5 2" xfId="43" xr:uid="{00000000-0005-0000-0000-00000D000000}"/>
    <cellStyle name="40% - Accent6 2" xfId="44" xr:uid="{00000000-0005-0000-0000-00000E000000}"/>
    <cellStyle name="60% - Accent1 2" xfId="45" xr:uid="{00000000-0005-0000-0000-00000F000000}"/>
    <cellStyle name="60% - Accent2 2" xfId="46" xr:uid="{00000000-0005-0000-0000-000010000000}"/>
    <cellStyle name="60% - Accent3 2" xfId="47" xr:uid="{00000000-0005-0000-0000-000011000000}"/>
    <cellStyle name="60% - Accent4 2" xfId="48" xr:uid="{00000000-0005-0000-0000-000012000000}"/>
    <cellStyle name="60% - Accent5 2" xfId="49" xr:uid="{00000000-0005-0000-0000-000013000000}"/>
    <cellStyle name="60% - Accent6 2" xfId="50" xr:uid="{00000000-0005-0000-0000-000014000000}"/>
    <cellStyle name="Accent1 2" xfId="51" xr:uid="{00000000-0005-0000-0000-000015000000}"/>
    <cellStyle name="Accent2 2" xfId="52" xr:uid="{00000000-0005-0000-0000-000016000000}"/>
    <cellStyle name="Accent3 2" xfId="53" xr:uid="{00000000-0005-0000-0000-000017000000}"/>
    <cellStyle name="Accent4 2" xfId="54" xr:uid="{00000000-0005-0000-0000-000018000000}"/>
    <cellStyle name="Accent5 2" xfId="55" xr:uid="{00000000-0005-0000-0000-000019000000}"/>
    <cellStyle name="Accent6 2" xfId="56" xr:uid="{00000000-0005-0000-0000-00001A000000}"/>
    <cellStyle name="Bad 2" xfId="57" xr:uid="{00000000-0005-0000-0000-00001B000000}"/>
    <cellStyle name="blp_column_header" xfId="28" xr:uid="{00000000-0005-0000-0000-00001C000000}"/>
    <cellStyle name="Calculation 2" xfId="58" xr:uid="{00000000-0005-0000-0000-00001D000000}"/>
    <cellStyle name="Check Cell 2" xfId="59" xr:uid="{00000000-0005-0000-0000-00001E000000}"/>
    <cellStyle name="Comma 3" xfId="30" xr:uid="{00000000-0005-0000-0000-00001F000000}"/>
    <cellStyle name="Commerzbank First Column" xfId="7" xr:uid="{00000000-0005-0000-0000-000020000000}"/>
    <cellStyle name="Commerzbank Table" xfId="8" xr:uid="{00000000-0005-0000-0000-000021000000}"/>
    <cellStyle name="Commerzbank Table First Row" xfId="9" xr:uid="{00000000-0005-0000-0000-000022000000}"/>
    <cellStyle name="Commerzbank Table Last Row" xfId="10" xr:uid="{00000000-0005-0000-0000-000023000000}"/>
    <cellStyle name="Explanatory Text 2" xfId="60" xr:uid="{00000000-0005-0000-0000-000024000000}"/>
    <cellStyle name="Good 2" xfId="61" xr:uid="{00000000-0005-0000-0000-000025000000}"/>
    <cellStyle name="Heading 1 2" xfId="62" xr:uid="{00000000-0005-0000-0000-000026000000}"/>
    <cellStyle name="Heading 2 2" xfId="63" xr:uid="{00000000-0005-0000-0000-000027000000}"/>
    <cellStyle name="Heading 3 2" xfId="64" xr:uid="{00000000-0005-0000-0000-000028000000}"/>
    <cellStyle name="Heading 4 2" xfId="65" xr:uid="{00000000-0005-0000-0000-000029000000}"/>
    <cellStyle name="Input 2" xfId="66" xr:uid="{00000000-0005-0000-0000-00002A000000}"/>
    <cellStyle name="Komma 2" xfId="6" xr:uid="{00000000-0005-0000-0000-00002B000000}"/>
    <cellStyle name="Linked Cell 2" xfId="67" xr:uid="{00000000-0005-0000-0000-00002C000000}"/>
    <cellStyle name="Neutral 2" xfId="68" xr:uid="{00000000-0005-0000-0000-00002D000000}"/>
    <cellStyle name="Normal 10" xfId="11" xr:uid="{00000000-0005-0000-0000-00002F000000}"/>
    <cellStyle name="Normal 11" xfId="12" xr:uid="{00000000-0005-0000-0000-000030000000}"/>
    <cellStyle name="Normal 12" xfId="13" xr:uid="{00000000-0005-0000-0000-000031000000}"/>
    <cellStyle name="Normal 13" xfId="23" xr:uid="{00000000-0005-0000-0000-000032000000}"/>
    <cellStyle name="Normal 14" xfId="24" xr:uid="{00000000-0005-0000-0000-000033000000}"/>
    <cellStyle name="Normal 15" xfId="25" xr:uid="{00000000-0005-0000-0000-000034000000}"/>
    <cellStyle name="Normal 16" xfId="26" xr:uid="{00000000-0005-0000-0000-000035000000}"/>
    <cellStyle name="Normal 17" xfId="27" xr:uid="{00000000-0005-0000-0000-000036000000}"/>
    <cellStyle name="Normal 18" xfId="29" xr:uid="{00000000-0005-0000-0000-000037000000}"/>
    <cellStyle name="Normal 18 2" xfId="31" xr:uid="{00000000-0005-0000-0000-000038000000}"/>
    <cellStyle name="Normal 19" xfId="32" xr:uid="{00000000-0005-0000-0000-000039000000}"/>
    <cellStyle name="Normal 2" xfId="14" xr:uid="{00000000-0005-0000-0000-00003A000000}"/>
    <cellStyle name="Normal 3" xfId="15" xr:uid="{00000000-0005-0000-0000-00003B000000}"/>
    <cellStyle name="Normal 4" xfId="16" xr:uid="{00000000-0005-0000-0000-00003C000000}"/>
    <cellStyle name="Normal 5" xfId="17" xr:uid="{00000000-0005-0000-0000-00003D000000}"/>
    <cellStyle name="Normal 6" xfId="18" xr:uid="{00000000-0005-0000-0000-00003E000000}"/>
    <cellStyle name="Normal 7" xfId="19" xr:uid="{00000000-0005-0000-0000-00003F000000}"/>
    <cellStyle name="Normal 8" xfId="20" xr:uid="{00000000-0005-0000-0000-000040000000}"/>
    <cellStyle name="Normal 9" xfId="21" xr:uid="{00000000-0005-0000-0000-000041000000}"/>
    <cellStyle name="Note 2" xfId="69" xr:uid="{00000000-0005-0000-0000-000042000000}"/>
    <cellStyle name="Output 2" xfId="70" xr:uid="{00000000-0005-0000-0000-000043000000}"/>
    <cellStyle name="Prozent 2" xfId="22" xr:uid="{00000000-0005-0000-0000-000044000000}"/>
    <cellStyle name="Standard" xfId="0" builtinId="0"/>
    <cellStyle name="Standard 2" xfId="2" xr:uid="{00000000-0005-0000-0000-000045000000}"/>
    <cellStyle name="Total 2" xfId="71" xr:uid="{00000000-0005-0000-0000-000047000000}"/>
    <cellStyle name="Überschrift" xfId="1" builtinId="15" customBuiltin="1"/>
    <cellStyle name="Warning Text 2" xfId="72" xr:uid="{00000000-0005-0000-0000-000048000000}"/>
  </cellStyles>
  <dxfs count="2">
    <dxf>
      <font>
        <b/>
        <i val="0"/>
      </font>
      <fill>
        <patternFill>
          <bgColor rgb="FFB3B3B3"/>
        </patternFill>
      </fill>
    </dxf>
    <dxf>
      <border>
        <top/>
        <bottom style="thin">
          <color auto="1"/>
        </bottom>
        <horizontal style="hair">
          <color auto="1"/>
        </horizontal>
      </border>
    </dxf>
  </dxfs>
  <tableStyles count="1" defaultTableStyle="TableStyleMedium2" defaultPivotStyle="PivotStyleLight16">
    <tableStyle name="Commerzbank Table" pivot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workbookViewId="0">
      <selection activeCell="D7" sqref="D7"/>
    </sheetView>
  </sheetViews>
  <sheetFormatPr baseColWidth="10" defaultColWidth="11.42578125" defaultRowHeight="15" x14ac:dyDescent="0.25"/>
  <cols>
    <col min="1" max="1" width="35.5703125" bestFit="1" customWidth="1"/>
    <col min="2" max="2" width="27.85546875" bestFit="1" customWidth="1"/>
    <col min="3" max="3" width="30.42578125" bestFit="1" customWidth="1"/>
    <col min="4" max="4" width="27.5703125" customWidth="1"/>
    <col min="5" max="5" width="37.42578125" bestFit="1" customWidth="1"/>
    <col min="7" max="7" width="12" bestFit="1" customWidth="1"/>
  </cols>
  <sheetData>
    <row r="1" spans="1:5" x14ac:dyDescent="0.25">
      <c r="A1" s="4" t="s">
        <v>4</v>
      </c>
      <c r="B1" s="4"/>
      <c r="C1" s="5" t="s">
        <v>18</v>
      </c>
      <c r="D1" s="6">
        <v>3000000</v>
      </c>
      <c r="E1" s="7">
        <f>D1/D1</f>
        <v>1</v>
      </c>
    </row>
    <row r="2" spans="1:5" x14ac:dyDescent="0.25">
      <c r="A2" s="4" t="s">
        <v>2</v>
      </c>
      <c r="B2" s="4"/>
      <c r="C2" s="5" t="s">
        <v>38</v>
      </c>
      <c r="D2" s="6">
        <f>D20</f>
        <v>2850389.2348981998</v>
      </c>
      <c r="E2" s="7">
        <f>D2/D1</f>
        <v>0.95012974496606661</v>
      </c>
    </row>
    <row r="3" spans="1:5" x14ac:dyDescent="0.25">
      <c r="A3" s="4" t="s">
        <v>0</v>
      </c>
      <c r="B3" s="4" t="s">
        <v>1</v>
      </c>
      <c r="C3" s="5" t="s">
        <v>39</v>
      </c>
      <c r="D3" s="6">
        <f>D1-D2</f>
        <v>149610.76510180021</v>
      </c>
      <c r="E3" s="7">
        <f>D3/D1</f>
        <v>4.98702550339334E-2</v>
      </c>
    </row>
    <row r="4" spans="1:5" x14ac:dyDescent="0.25">
      <c r="A4" s="4" t="s">
        <v>19</v>
      </c>
      <c r="B4" s="8">
        <v>109334686</v>
      </c>
      <c r="C4" s="2"/>
      <c r="D4" s="9"/>
      <c r="E4" s="7"/>
    </row>
    <row r="5" spans="1:5" x14ac:dyDescent="0.25">
      <c r="A5" s="4" t="s">
        <v>26</v>
      </c>
      <c r="B5" s="8"/>
    </row>
    <row r="7" spans="1:5" x14ac:dyDescent="0.25">
      <c r="A7" s="2" t="s">
        <v>5</v>
      </c>
      <c r="B7" s="2" t="s">
        <v>6</v>
      </c>
      <c r="C7" s="2" t="s">
        <v>7</v>
      </c>
      <c r="D7" s="2" t="s">
        <v>17</v>
      </c>
      <c r="E7" s="2" t="s">
        <v>21</v>
      </c>
    </row>
    <row r="8" spans="1:5" x14ac:dyDescent="0.25">
      <c r="A8" s="40" t="s">
        <v>25</v>
      </c>
      <c r="B8" s="33">
        <v>143816</v>
      </c>
      <c r="C8" s="41">
        <v>6.6643527699999998</v>
      </c>
      <c r="D8" s="35">
        <f>B8*C8</f>
        <v>958440.55797031999</v>
      </c>
      <c r="E8" s="42">
        <f t="shared" ref="E8" si="0">B8/$B$4</f>
        <v>1.3153739701598447E-3</v>
      </c>
    </row>
    <row r="9" spans="1:5" s="1" customFormat="1" x14ac:dyDescent="0.25">
      <c r="A9" s="40" t="s">
        <v>29</v>
      </c>
      <c r="B9" s="30">
        <v>91799</v>
      </c>
      <c r="C9" s="49">
        <v>6.8379861499999999</v>
      </c>
      <c r="D9" s="35">
        <f>B9*C9</f>
        <v>627720.29058385</v>
      </c>
      <c r="E9" s="42">
        <f t="shared" ref="E9:E12" si="1">B9/$B$4</f>
        <v>8.3961461232897304E-4</v>
      </c>
    </row>
    <row r="10" spans="1:5" s="1" customFormat="1" x14ac:dyDescent="0.25">
      <c r="A10" s="40" t="s">
        <v>30</v>
      </c>
      <c r="B10" s="33">
        <v>73079</v>
      </c>
      <c r="C10" s="41">
        <v>6.85525831</v>
      </c>
      <c r="D10" s="35">
        <f t="shared" ref="D10:D12" si="2">B10*C10</f>
        <v>500975.42203649</v>
      </c>
      <c r="E10" s="42">
        <f t="shared" si="1"/>
        <v>6.6839721842709644E-4</v>
      </c>
    </row>
    <row r="11" spans="1:5" s="1" customFormat="1" x14ac:dyDescent="0.25">
      <c r="A11" s="40" t="s">
        <v>37</v>
      </c>
      <c r="B11" s="33">
        <v>28188</v>
      </c>
      <c r="C11" s="41">
        <v>6.8544521100000004</v>
      </c>
      <c r="D11" s="35">
        <f t="shared" si="2"/>
        <v>193213.29607668001</v>
      </c>
      <c r="E11" s="42">
        <f t="shared" si="1"/>
        <v>2.5781388350994123E-4</v>
      </c>
    </row>
    <row r="12" spans="1:5" s="1" customFormat="1" x14ac:dyDescent="0.25">
      <c r="A12" s="40" t="s">
        <v>36</v>
      </c>
      <c r="B12" s="30">
        <v>80229</v>
      </c>
      <c r="C12" s="49">
        <v>7.1051573399999999</v>
      </c>
      <c r="D12" s="35">
        <f t="shared" si="2"/>
        <v>570039.66823086003</v>
      </c>
      <c r="E12" s="42">
        <f t="shared" si="1"/>
        <v>7.337927508201743E-4</v>
      </c>
    </row>
    <row r="13" spans="1:5" s="1" customFormat="1" x14ac:dyDescent="0.25">
      <c r="A13" s="40"/>
      <c r="B13" s="30"/>
      <c r="C13" s="49"/>
      <c r="D13" s="35"/>
      <c r="E13" s="42"/>
    </row>
    <row r="14" spans="1:5" s="1" customFormat="1" x14ac:dyDescent="0.25">
      <c r="A14" s="40"/>
      <c r="B14" s="33"/>
      <c r="C14" s="41"/>
      <c r="D14" s="35"/>
      <c r="E14" s="42"/>
    </row>
    <row r="15" spans="1:5" s="1" customFormat="1" x14ac:dyDescent="0.25">
      <c r="A15" s="40"/>
      <c r="B15" s="33"/>
      <c r="C15" s="41"/>
      <c r="D15" s="35"/>
      <c r="E15" s="42"/>
    </row>
    <row r="16" spans="1:5" s="1" customFormat="1" x14ac:dyDescent="0.25">
      <c r="A16" s="40"/>
      <c r="B16" s="30"/>
      <c r="C16" s="49"/>
      <c r="D16" s="35"/>
      <c r="E16" s="42"/>
    </row>
    <row r="17" spans="1:5" s="1" customFormat="1" x14ac:dyDescent="0.25">
      <c r="A17" s="40"/>
      <c r="B17" s="33"/>
      <c r="C17" s="41"/>
      <c r="D17" s="35"/>
      <c r="E17" s="42"/>
    </row>
    <row r="18" spans="1:5" x14ac:dyDescent="0.25">
      <c r="A18" s="40"/>
      <c r="B18" s="33"/>
      <c r="C18" s="41"/>
      <c r="D18" s="35"/>
      <c r="E18" s="42"/>
    </row>
    <row r="19" spans="1:5" ht="15.75" thickBot="1" x14ac:dyDescent="0.3"/>
    <row r="20" spans="1:5" ht="15.75" thickBot="1" x14ac:dyDescent="0.3">
      <c r="A20" s="23" t="s">
        <v>20</v>
      </c>
      <c r="B20" s="27">
        <f>SUM(B8:B18)</f>
        <v>417111</v>
      </c>
      <c r="C20" s="43">
        <f>D20/B20</f>
        <v>6.8336467628477786</v>
      </c>
      <c r="D20" s="44">
        <f>SUM(D8:D18)</f>
        <v>2850389.2348981998</v>
      </c>
      <c r="E20" s="45">
        <f>SUM(E8:E18)</f>
        <v>3.8149924352460299E-3</v>
      </c>
    </row>
  </sheetData>
  <phoneticPr fontId="26" type="noConversion"/>
  <pageMargins left="0.7" right="0.7" top="0.78740157499999996" bottom="0.78740157499999996" header="0.3" footer="0.3"/>
  <pageSetup paperSize="9" orientation="portrait" r:id="rId1"/>
  <ignoredErrors>
    <ignoredError sqref="C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"/>
  <sheetViews>
    <sheetView workbookViewId="0">
      <selection activeCell="C29" sqref="C29"/>
    </sheetView>
  </sheetViews>
  <sheetFormatPr baseColWidth="10" defaultColWidth="11.42578125" defaultRowHeight="15" x14ac:dyDescent="0.25"/>
  <cols>
    <col min="1" max="1" width="31.42578125" customWidth="1"/>
    <col min="2" max="2" width="27.85546875" bestFit="1" customWidth="1"/>
    <col min="3" max="3" width="26.7109375" bestFit="1" customWidth="1"/>
    <col min="4" max="4" width="26" bestFit="1" customWidth="1"/>
  </cols>
  <sheetData>
    <row r="1" spans="1:4" x14ac:dyDescent="0.25">
      <c r="A1" s="4" t="s">
        <v>4</v>
      </c>
      <c r="B1" s="4"/>
    </row>
    <row r="2" spans="1:4" x14ac:dyDescent="0.25">
      <c r="A2" s="4" t="s">
        <v>2</v>
      </c>
      <c r="B2" s="4"/>
    </row>
    <row r="3" spans="1:4" x14ac:dyDescent="0.25">
      <c r="A3" s="4" t="s">
        <v>0</v>
      </c>
      <c r="B3" s="4" t="s">
        <v>1</v>
      </c>
    </row>
    <row r="4" spans="1:4" x14ac:dyDescent="0.25">
      <c r="A4" s="56" t="s">
        <v>36</v>
      </c>
      <c r="B4" s="3"/>
    </row>
    <row r="7" spans="1:4" x14ac:dyDescent="0.25">
      <c r="A7" s="11" t="s">
        <v>8</v>
      </c>
      <c r="B7" s="11" t="s">
        <v>6</v>
      </c>
      <c r="C7" s="11" t="s">
        <v>7</v>
      </c>
      <c r="D7" s="57" t="s">
        <v>17</v>
      </c>
    </row>
    <row r="8" spans="1:4" s="1" customFormat="1" x14ac:dyDescent="0.25">
      <c r="A8" s="55" t="s">
        <v>35</v>
      </c>
      <c r="B8" s="66">
        <v>15265</v>
      </c>
      <c r="C8" s="71">
        <v>6.8825000000000003</v>
      </c>
      <c r="D8" s="35">
        <f>B8*C8</f>
        <v>105061.3625</v>
      </c>
    </row>
    <row r="9" spans="1:4" s="1" customFormat="1" x14ac:dyDescent="0.25">
      <c r="A9" s="55" t="s">
        <v>31</v>
      </c>
      <c r="B9" s="69">
        <v>16324</v>
      </c>
      <c r="C9" s="34">
        <v>7.0716000000000001</v>
      </c>
      <c r="D9" s="70">
        <f t="shared" ref="D9:D12" si="0">B9*C9</f>
        <v>115436.7984</v>
      </c>
    </row>
    <row r="10" spans="1:4" s="1" customFormat="1" x14ac:dyDescent="0.25">
      <c r="A10" s="55" t="s">
        <v>32</v>
      </c>
      <c r="B10" s="68">
        <v>16212</v>
      </c>
      <c r="C10" s="72">
        <v>7.1497000000000002</v>
      </c>
      <c r="D10" s="35">
        <f t="shared" si="0"/>
        <v>115910.93640000001</v>
      </c>
    </row>
    <row r="11" spans="1:4" s="1" customFormat="1" x14ac:dyDescent="0.25">
      <c r="A11" s="55" t="s">
        <v>33</v>
      </c>
      <c r="B11" s="68">
        <v>16185</v>
      </c>
      <c r="C11" s="34">
        <v>7.18</v>
      </c>
      <c r="D11" s="35">
        <f t="shared" si="0"/>
        <v>116208.29999999999</v>
      </c>
    </row>
    <row r="12" spans="1:4" s="1" customFormat="1" x14ac:dyDescent="0.25">
      <c r="A12" s="55" t="s">
        <v>34</v>
      </c>
      <c r="B12" s="68">
        <v>16243</v>
      </c>
      <c r="C12" s="73">
        <v>7.2290999999999999</v>
      </c>
      <c r="D12" s="35">
        <f t="shared" si="0"/>
        <v>117422.27129999999</v>
      </c>
    </row>
    <row r="13" spans="1:4" s="1" customFormat="1" x14ac:dyDescent="0.25"/>
    <row r="14" spans="1:4" x14ac:dyDescent="0.25">
      <c r="A14" s="36" t="s">
        <v>9</v>
      </c>
      <c r="B14" s="37">
        <f>SUM(B8:B12)</f>
        <v>80229</v>
      </c>
      <c r="C14" s="38">
        <f>ROUND(D14/B14,8)</f>
        <v>7.1051573399999999</v>
      </c>
      <c r="D14" s="39">
        <f>SUM(D8:D12)</f>
        <v>570039.66859999998</v>
      </c>
    </row>
  </sheetData>
  <phoneticPr fontId="26" type="noConversion"/>
  <pageMargins left="0.7" right="0.7" top="0.78740157499999996" bottom="0.78740157499999996" header="0.3" footer="0.3"/>
  <pageSetup paperSize="9" orientation="portrait" r:id="rId1"/>
  <ignoredErrors>
    <ignoredError sqref="C1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3"/>
  <sheetViews>
    <sheetView workbookViewId="0">
      <selection activeCell="A17" sqref="A17"/>
    </sheetView>
  </sheetViews>
  <sheetFormatPr baseColWidth="10" defaultColWidth="11.42578125" defaultRowHeight="15" x14ac:dyDescent="0.25"/>
  <cols>
    <col min="1" max="1" width="32.42578125" bestFit="1" customWidth="1"/>
    <col min="2" max="2" width="18.28515625" customWidth="1"/>
    <col min="3" max="3" width="14.140625" customWidth="1"/>
    <col min="4" max="4" width="20.7109375" customWidth="1"/>
    <col min="5" max="5" width="11.42578125" style="18"/>
    <col min="8" max="8" width="28.7109375" customWidth="1"/>
  </cols>
  <sheetData>
    <row r="1" spans="2:9" ht="15.75" thickTop="1" x14ac:dyDescent="0.25">
      <c r="B1" s="13" t="s">
        <v>10</v>
      </c>
      <c r="C1" s="14" t="s">
        <v>11</v>
      </c>
      <c r="D1" s="58" t="s">
        <v>22</v>
      </c>
      <c r="E1" s="17" t="s">
        <v>12</v>
      </c>
      <c r="F1" s="15" t="s">
        <v>13</v>
      </c>
      <c r="G1" s="15" t="s">
        <v>14</v>
      </c>
      <c r="H1" s="16" t="s">
        <v>15</v>
      </c>
    </row>
    <row r="2" spans="2:9" x14ac:dyDescent="0.25">
      <c r="B2" s="55" t="s">
        <v>35</v>
      </c>
      <c r="C2" s="20">
        <v>0.37886574074074075</v>
      </c>
      <c r="D2" s="55" t="s">
        <v>23</v>
      </c>
      <c r="E2" s="64">
        <v>2265</v>
      </c>
      <c r="F2" s="67">
        <v>6.95</v>
      </c>
      <c r="G2" s="19" t="s">
        <v>3</v>
      </c>
      <c r="H2" s="19" t="s">
        <v>27</v>
      </c>
    </row>
    <row r="3" spans="2:9" x14ac:dyDescent="0.25">
      <c r="B3" s="55" t="s">
        <v>35</v>
      </c>
      <c r="C3" s="20">
        <v>0.38895833333333335</v>
      </c>
      <c r="D3" s="55" t="s">
        <v>23</v>
      </c>
      <c r="E3" s="64">
        <v>192</v>
      </c>
      <c r="F3" s="67">
        <v>6.92</v>
      </c>
      <c r="G3" s="19" t="s">
        <v>3</v>
      </c>
      <c r="H3" s="19" t="s">
        <v>27</v>
      </c>
      <c r="I3" s="1"/>
    </row>
    <row r="4" spans="2:9" x14ac:dyDescent="0.25">
      <c r="B4" s="55" t="s">
        <v>35</v>
      </c>
      <c r="C4" s="20">
        <v>0.38895833333333335</v>
      </c>
      <c r="D4" s="55" t="s">
        <v>23</v>
      </c>
      <c r="E4" s="64">
        <v>1808</v>
      </c>
      <c r="F4" s="67">
        <v>6.92</v>
      </c>
      <c r="G4" s="19" t="s">
        <v>3</v>
      </c>
      <c r="H4" s="19" t="s">
        <v>27</v>
      </c>
      <c r="I4" s="1"/>
    </row>
    <row r="5" spans="2:9" x14ac:dyDescent="0.25">
      <c r="B5" s="55" t="s">
        <v>35</v>
      </c>
      <c r="C5" s="20">
        <v>0.40331018518518519</v>
      </c>
      <c r="D5" s="55" t="s">
        <v>23</v>
      </c>
      <c r="E5" s="64">
        <v>51</v>
      </c>
      <c r="F5" s="67">
        <v>6.86</v>
      </c>
      <c r="G5" s="19" t="s">
        <v>3</v>
      </c>
      <c r="H5" s="19" t="s">
        <v>27</v>
      </c>
      <c r="I5" s="1"/>
    </row>
    <row r="6" spans="2:9" x14ac:dyDescent="0.25">
      <c r="B6" s="55" t="s">
        <v>35</v>
      </c>
      <c r="C6" s="20">
        <v>0.42533564814814817</v>
      </c>
      <c r="D6" s="55" t="s">
        <v>23</v>
      </c>
      <c r="E6" s="64">
        <v>983</v>
      </c>
      <c r="F6" s="67">
        <v>6.87</v>
      </c>
      <c r="G6" s="19" t="s">
        <v>3</v>
      </c>
      <c r="H6" s="19" t="s">
        <v>27</v>
      </c>
      <c r="I6" s="1"/>
    </row>
    <row r="7" spans="2:9" x14ac:dyDescent="0.25">
      <c r="B7" s="55" t="s">
        <v>35</v>
      </c>
      <c r="C7" s="20">
        <v>0.42533564814814817</v>
      </c>
      <c r="D7" s="55" t="s">
        <v>23</v>
      </c>
      <c r="E7" s="64">
        <v>966</v>
      </c>
      <c r="F7" s="67">
        <v>6.87</v>
      </c>
      <c r="G7" s="19" t="s">
        <v>3</v>
      </c>
      <c r="H7" s="19" t="s">
        <v>27</v>
      </c>
      <c r="I7" s="1"/>
    </row>
    <row r="8" spans="2:9" x14ac:dyDescent="0.25">
      <c r="B8" s="55" t="s">
        <v>35</v>
      </c>
      <c r="C8" s="20">
        <v>0.46364583333333331</v>
      </c>
      <c r="D8" s="55" t="s">
        <v>23</v>
      </c>
      <c r="E8" s="64">
        <v>1353</v>
      </c>
      <c r="F8" s="67">
        <v>6.87</v>
      </c>
      <c r="G8" s="19" t="s">
        <v>3</v>
      </c>
      <c r="H8" s="19" t="s">
        <v>27</v>
      </c>
      <c r="I8" s="1"/>
    </row>
    <row r="9" spans="2:9" x14ac:dyDescent="0.25">
      <c r="B9" s="55" t="s">
        <v>35</v>
      </c>
      <c r="C9" s="20">
        <v>0.46364583333333331</v>
      </c>
      <c r="D9" s="55" t="s">
        <v>23</v>
      </c>
      <c r="E9" s="64">
        <v>12</v>
      </c>
      <c r="F9" s="67">
        <v>6.87</v>
      </c>
      <c r="G9" s="19" t="s">
        <v>3</v>
      </c>
      <c r="H9" s="19" t="s">
        <v>27</v>
      </c>
      <c r="I9" s="1"/>
    </row>
    <row r="10" spans="2:9" s="1" customFormat="1" x14ac:dyDescent="0.25">
      <c r="B10" s="55" t="s">
        <v>35</v>
      </c>
      <c r="C10" s="20">
        <v>0.46364583333333331</v>
      </c>
      <c r="D10" s="55" t="s">
        <v>23</v>
      </c>
      <c r="E10" s="64">
        <v>635</v>
      </c>
      <c r="F10" s="67">
        <v>6.87</v>
      </c>
      <c r="G10" s="19" t="s">
        <v>3</v>
      </c>
      <c r="H10" s="19" t="s">
        <v>27</v>
      </c>
    </row>
    <row r="11" spans="2:9" s="1" customFormat="1" x14ac:dyDescent="0.25">
      <c r="B11" s="55" t="s">
        <v>35</v>
      </c>
      <c r="C11" s="20">
        <v>0.49085648148148148</v>
      </c>
      <c r="D11" s="55" t="s">
        <v>23</v>
      </c>
      <c r="E11" s="64">
        <v>223</v>
      </c>
      <c r="F11" s="67">
        <v>6.83</v>
      </c>
      <c r="G11" s="19" t="s">
        <v>3</v>
      </c>
      <c r="H11" s="19" t="s">
        <v>27</v>
      </c>
    </row>
    <row r="12" spans="2:9" s="1" customFormat="1" x14ac:dyDescent="0.25">
      <c r="B12" s="55" t="s">
        <v>35</v>
      </c>
      <c r="C12" s="20">
        <v>0.49086805555555557</v>
      </c>
      <c r="D12" s="55" t="s">
        <v>23</v>
      </c>
      <c r="E12" s="64">
        <v>714</v>
      </c>
      <c r="F12" s="67">
        <v>6.83</v>
      </c>
      <c r="G12" s="19" t="s">
        <v>3</v>
      </c>
      <c r="H12" s="19" t="s">
        <v>27</v>
      </c>
    </row>
    <row r="13" spans="2:9" s="1" customFormat="1" x14ac:dyDescent="0.25">
      <c r="B13" s="55" t="s">
        <v>35</v>
      </c>
      <c r="C13" s="20">
        <v>0.49086805555555557</v>
      </c>
      <c r="D13" s="55" t="s">
        <v>23</v>
      </c>
      <c r="E13" s="64">
        <v>1063</v>
      </c>
      <c r="F13" s="67">
        <v>6.83</v>
      </c>
      <c r="G13" s="19" t="s">
        <v>3</v>
      </c>
      <c r="H13" s="19" t="s">
        <v>27</v>
      </c>
    </row>
    <row r="14" spans="2:9" s="1" customFormat="1" x14ac:dyDescent="0.25">
      <c r="B14" s="55" t="s">
        <v>35</v>
      </c>
      <c r="C14" s="20">
        <v>0.57200231481481478</v>
      </c>
      <c r="D14" s="55" t="s">
        <v>23</v>
      </c>
      <c r="E14" s="64">
        <v>73</v>
      </c>
      <c r="F14" s="67">
        <v>6.86</v>
      </c>
      <c r="G14" s="19" t="s">
        <v>3</v>
      </c>
      <c r="H14" s="19" t="s">
        <v>27</v>
      </c>
    </row>
    <row r="15" spans="2:9" s="1" customFormat="1" x14ac:dyDescent="0.25">
      <c r="B15" s="55" t="s">
        <v>35</v>
      </c>
      <c r="C15" s="20">
        <v>0.57958333333333334</v>
      </c>
      <c r="D15" s="55" t="s">
        <v>23</v>
      </c>
      <c r="E15" s="64">
        <v>3</v>
      </c>
      <c r="F15" s="67">
        <v>6.86</v>
      </c>
      <c r="G15" s="19" t="s">
        <v>3</v>
      </c>
      <c r="H15" s="19" t="s">
        <v>27</v>
      </c>
    </row>
    <row r="16" spans="2:9" s="1" customFormat="1" x14ac:dyDescent="0.25">
      <c r="B16" s="55" t="s">
        <v>35</v>
      </c>
      <c r="C16" s="20">
        <v>0.58291666666666664</v>
      </c>
      <c r="D16" s="55" t="s">
        <v>23</v>
      </c>
      <c r="E16" s="64">
        <v>802</v>
      </c>
      <c r="F16" s="67">
        <v>6.86</v>
      </c>
      <c r="G16" s="19" t="s">
        <v>3</v>
      </c>
      <c r="H16" s="19" t="s">
        <v>27</v>
      </c>
    </row>
    <row r="17" spans="2:8" s="1" customFormat="1" x14ac:dyDescent="0.25">
      <c r="B17" s="55" t="s">
        <v>35</v>
      </c>
      <c r="C17" s="20">
        <v>0.58734953703703707</v>
      </c>
      <c r="D17" s="55" t="s">
        <v>23</v>
      </c>
      <c r="E17" s="64">
        <v>628</v>
      </c>
      <c r="F17" s="67">
        <v>6.86</v>
      </c>
      <c r="G17" s="19" t="s">
        <v>3</v>
      </c>
      <c r="H17" s="19" t="s">
        <v>27</v>
      </c>
    </row>
    <row r="18" spans="2:8" s="1" customFormat="1" x14ac:dyDescent="0.25">
      <c r="B18" s="55" t="s">
        <v>35</v>
      </c>
      <c r="C18" s="20">
        <v>0.60525462962962961</v>
      </c>
      <c r="D18" s="55" t="s">
        <v>23</v>
      </c>
      <c r="E18" s="74">
        <v>1494</v>
      </c>
      <c r="F18" s="67">
        <v>6.86</v>
      </c>
      <c r="G18" s="19" t="s">
        <v>3</v>
      </c>
      <c r="H18" s="19" t="s">
        <v>27</v>
      </c>
    </row>
    <row r="19" spans="2:8" s="1" customFormat="1" x14ac:dyDescent="0.25">
      <c r="B19" s="55" t="s">
        <v>35</v>
      </c>
      <c r="C19" s="20">
        <v>0.62493055555555554</v>
      </c>
      <c r="D19" s="55" t="s">
        <v>23</v>
      </c>
      <c r="E19" s="74">
        <v>1159</v>
      </c>
      <c r="F19" s="67">
        <v>6.88</v>
      </c>
      <c r="G19" s="19" t="s">
        <v>3</v>
      </c>
      <c r="H19" s="19" t="s">
        <v>27</v>
      </c>
    </row>
    <row r="20" spans="2:8" s="1" customFormat="1" x14ac:dyDescent="0.25">
      <c r="B20" s="55" t="s">
        <v>35</v>
      </c>
      <c r="C20" s="20">
        <v>0.62493055555555554</v>
      </c>
      <c r="D20" s="55" t="s">
        <v>23</v>
      </c>
      <c r="E20" s="47">
        <v>115</v>
      </c>
      <c r="F20" s="67">
        <v>6.88</v>
      </c>
      <c r="G20" s="19" t="s">
        <v>3</v>
      </c>
      <c r="H20" s="19" t="s">
        <v>27</v>
      </c>
    </row>
    <row r="21" spans="2:8" s="1" customFormat="1" x14ac:dyDescent="0.25">
      <c r="B21" s="55" t="s">
        <v>35</v>
      </c>
      <c r="C21" s="20">
        <v>0.62666666666666671</v>
      </c>
      <c r="D21" s="55" t="s">
        <v>23</v>
      </c>
      <c r="E21" s="47">
        <v>726</v>
      </c>
      <c r="F21" s="67">
        <v>6.88</v>
      </c>
      <c r="G21" s="19" t="s">
        <v>3</v>
      </c>
      <c r="H21" s="19" t="s">
        <v>27</v>
      </c>
    </row>
    <row r="22" spans="2:8" s="1" customFormat="1" x14ac:dyDescent="0.25">
      <c r="B22" s="55" t="s">
        <v>35</v>
      </c>
      <c r="C22" s="20"/>
      <c r="D22" s="55" t="s">
        <v>23</v>
      </c>
      <c r="E22" s="47"/>
      <c r="F22" s="67"/>
      <c r="G22" s="19" t="s">
        <v>3</v>
      </c>
      <c r="H22" s="19" t="s">
        <v>27</v>
      </c>
    </row>
    <row r="23" spans="2:8" s="1" customFormat="1" x14ac:dyDescent="0.25">
      <c r="B23" s="55" t="s">
        <v>35</v>
      </c>
      <c r="C23" s="20"/>
      <c r="D23" s="55" t="s">
        <v>23</v>
      </c>
      <c r="E23" s="47"/>
      <c r="F23" s="67"/>
      <c r="G23" s="19" t="s">
        <v>3</v>
      </c>
      <c r="H23" s="19" t="s">
        <v>27</v>
      </c>
    </row>
    <row r="24" spans="2:8" s="1" customFormat="1" x14ac:dyDescent="0.25">
      <c r="B24" s="55" t="s">
        <v>35</v>
      </c>
      <c r="C24" s="20"/>
      <c r="D24" s="55" t="s">
        <v>23</v>
      </c>
      <c r="E24" s="47"/>
      <c r="F24" s="67"/>
      <c r="G24" s="19" t="s">
        <v>3</v>
      </c>
      <c r="H24" s="19" t="s">
        <v>27</v>
      </c>
    </row>
    <row r="25" spans="2:8" s="1" customFormat="1" x14ac:dyDescent="0.25">
      <c r="B25" s="55" t="s">
        <v>35</v>
      </c>
      <c r="C25" s="20"/>
      <c r="D25" s="55" t="s">
        <v>23</v>
      </c>
      <c r="E25" s="47"/>
      <c r="F25" s="67"/>
      <c r="G25" s="19" t="s">
        <v>3</v>
      </c>
      <c r="H25" s="19" t="s">
        <v>27</v>
      </c>
    </row>
    <row r="26" spans="2:8" s="1" customFormat="1" x14ac:dyDescent="0.25">
      <c r="B26" s="55" t="s">
        <v>35</v>
      </c>
      <c r="C26" s="20"/>
      <c r="D26" s="55" t="s">
        <v>23</v>
      </c>
      <c r="E26" s="47"/>
      <c r="F26" s="67"/>
      <c r="G26" s="19" t="s">
        <v>3</v>
      </c>
      <c r="H26" s="19" t="s">
        <v>27</v>
      </c>
    </row>
    <row r="27" spans="2:8" s="1" customFormat="1" x14ac:dyDescent="0.25">
      <c r="B27" s="55" t="s">
        <v>35</v>
      </c>
      <c r="C27" s="20"/>
      <c r="D27" s="55" t="s">
        <v>23</v>
      </c>
      <c r="E27" s="47"/>
      <c r="F27" s="61"/>
      <c r="G27" s="19" t="s">
        <v>3</v>
      </c>
      <c r="H27" s="19" t="s">
        <v>27</v>
      </c>
    </row>
    <row r="28" spans="2:8" s="1" customFormat="1" x14ac:dyDescent="0.25">
      <c r="B28" s="55" t="s">
        <v>35</v>
      </c>
      <c r="C28" s="20"/>
      <c r="D28" s="55" t="s">
        <v>23</v>
      </c>
      <c r="E28" s="48"/>
      <c r="F28" s="62"/>
      <c r="G28" s="19" t="s">
        <v>3</v>
      </c>
      <c r="H28" s="19" t="s">
        <v>27</v>
      </c>
    </row>
    <row r="29" spans="2:8" s="1" customFormat="1" x14ac:dyDescent="0.25">
      <c r="B29" s="55" t="s">
        <v>35</v>
      </c>
      <c r="C29" s="20"/>
      <c r="D29" s="55" t="s">
        <v>23</v>
      </c>
      <c r="E29" s="48"/>
      <c r="F29" s="62"/>
      <c r="G29" s="19" t="s">
        <v>3</v>
      </c>
      <c r="H29" s="19" t="s">
        <v>27</v>
      </c>
    </row>
    <row r="30" spans="2:8" s="1" customFormat="1" x14ac:dyDescent="0.25">
      <c r="B30" s="55" t="s">
        <v>35</v>
      </c>
      <c r="C30" s="20"/>
      <c r="D30" s="55" t="s">
        <v>23</v>
      </c>
      <c r="E30" s="48"/>
      <c r="F30" s="61"/>
      <c r="G30" s="19" t="s">
        <v>3</v>
      </c>
      <c r="H30" s="19" t="s">
        <v>27</v>
      </c>
    </row>
    <row r="31" spans="2:8" s="1" customFormat="1" x14ac:dyDescent="0.25">
      <c r="B31" s="55" t="s">
        <v>35</v>
      </c>
      <c r="C31" s="20"/>
      <c r="D31" s="55" t="s">
        <v>23</v>
      </c>
      <c r="E31" s="21"/>
      <c r="F31" s="22"/>
      <c r="G31" s="19" t="s">
        <v>3</v>
      </c>
      <c r="H31" s="19" t="s">
        <v>27</v>
      </c>
    </row>
    <row r="32" spans="2:8" s="1" customFormat="1" x14ac:dyDescent="0.25">
      <c r="B32" s="55" t="s">
        <v>35</v>
      </c>
      <c r="C32" s="20"/>
      <c r="D32" s="55" t="s">
        <v>23</v>
      </c>
      <c r="E32" s="21"/>
      <c r="F32" s="22"/>
      <c r="G32" s="19" t="s">
        <v>3</v>
      </c>
      <c r="H32" s="19" t="s">
        <v>27</v>
      </c>
    </row>
    <row r="33" spans="2:8" s="1" customFormat="1" x14ac:dyDescent="0.25">
      <c r="B33" s="55" t="s">
        <v>35</v>
      </c>
      <c r="C33" s="20"/>
      <c r="D33" s="55" t="s">
        <v>23</v>
      </c>
      <c r="E33" s="21"/>
      <c r="F33" s="22"/>
      <c r="G33" s="19" t="s">
        <v>3</v>
      </c>
      <c r="H33" s="19" t="s">
        <v>27</v>
      </c>
    </row>
    <row r="34" spans="2:8" s="1" customFormat="1" x14ac:dyDescent="0.25">
      <c r="B34" s="55" t="s">
        <v>35</v>
      </c>
      <c r="C34" s="20"/>
      <c r="D34" s="55" t="s">
        <v>23</v>
      </c>
      <c r="E34" s="21"/>
      <c r="F34" s="22"/>
      <c r="G34" s="19" t="s">
        <v>3</v>
      </c>
      <c r="H34" s="19" t="s">
        <v>27</v>
      </c>
    </row>
    <row r="35" spans="2:8" s="1" customFormat="1" x14ac:dyDescent="0.25">
      <c r="B35" s="55" t="s">
        <v>35</v>
      </c>
      <c r="C35" s="20"/>
      <c r="D35" s="55" t="s">
        <v>23</v>
      </c>
      <c r="E35" s="21"/>
      <c r="F35" s="22"/>
      <c r="G35" s="19" t="s">
        <v>3</v>
      </c>
      <c r="H35" s="19" t="s">
        <v>27</v>
      </c>
    </row>
    <row r="36" spans="2:8" s="1" customFormat="1" x14ac:dyDescent="0.25">
      <c r="B36" s="55" t="s">
        <v>35</v>
      </c>
      <c r="C36" s="20"/>
      <c r="D36" s="55" t="s">
        <v>23</v>
      </c>
      <c r="E36" s="21"/>
      <c r="F36" s="22"/>
      <c r="G36" s="19" t="s">
        <v>3</v>
      </c>
      <c r="H36" s="19" t="s">
        <v>27</v>
      </c>
    </row>
    <row r="37" spans="2:8" s="1" customFormat="1" x14ac:dyDescent="0.25">
      <c r="B37" s="55" t="s">
        <v>35</v>
      </c>
      <c r="C37" s="20"/>
      <c r="D37" s="55" t="s">
        <v>23</v>
      </c>
      <c r="E37" s="21"/>
      <c r="F37" s="22"/>
      <c r="G37" s="19" t="s">
        <v>3</v>
      </c>
      <c r="H37" s="19" t="s">
        <v>27</v>
      </c>
    </row>
    <row r="38" spans="2:8" s="1" customFormat="1" x14ac:dyDescent="0.25">
      <c r="B38" s="55" t="s">
        <v>35</v>
      </c>
      <c r="C38" s="20"/>
      <c r="D38" s="55" t="s">
        <v>23</v>
      </c>
      <c r="E38" s="21"/>
      <c r="F38" s="22"/>
      <c r="G38" s="19" t="s">
        <v>3</v>
      </c>
      <c r="H38" s="19" t="s">
        <v>27</v>
      </c>
    </row>
    <row r="39" spans="2:8" s="1" customFormat="1" x14ac:dyDescent="0.25">
      <c r="B39" s="55" t="s">
        <v>35</v>
      </c>
      <c r="C39" s="20"/>
      <c r="D39" s="55" t="s">
        <v>23</v>
      </c>
      <c r="E39" s="21"/>
      <c r="F39" s="22"/>
      <c r="G39" s="19" t="s">
        <v>3</v>
      </c>
      <c r="H39" s="19" t="s">
        <v>27</v>
      </c>
    </row>
    <row r="40" spans="2:8" s="1" customFormat="1" x14ac:dyDescent="0.25">
      <c r="B40" s="55" t="s">
        <v>35</v>
      </c>
      <c r="C40" s="20"/>
      <c r="D40" s="55" t="s">
        <v>23</v>
      </c>
      <c r="E40" s="21"/>
      <c r="F40" s="22"/>
      <c r="G40" s="19" t="s">
        <v>3</v>
      </c>
      <c r="H40" s="19" t="s">
        <v>27</v>
      </c>
    </row>
    <row r="41" spans="2:8" s="1" customFormat="1" x14ac:dyDescent="0.25">
      <c r="B41" s="55" t="s">
        <v>35</v>
      </c>
      <c r="C41" s="20"/>
      <c r="D41" s="55" t="s">
        <v>23</v>
      </c>
      <c r="E41" s="21"/>
      <c r="F41" s="22"/>
      <c r="G41" s="19" t="s">
        <v>3</v>
      </c>
      <c r="H41" s="19" t="s">
        <v>27</v>
      </c>
    </row>
    <row r="42" spans="2:8" s="1" customFormat="1" x14ac:dyDescent="0.25">
      <c r="B42" s="55" t="s">
        <v>35</v>
      </c>
      <c r="C42" s="20"/>
      <c r="D42" s="55" t="s">
        <v>23</v>
      </c>
      <c r="E42" s="21"/>
      <c r="F42" s="22"/>
      <c r="G42" s="19" t="s">
        <v>3</v>
      </c>
      <c r="H42" s="19" t="s">
        <v>27</v>
      </c>
    </row>
    <row r="43" spans="2:8" s="1" customFormat="1" x14ac:dyDescent="0.25">
      <c r="B43" s="55" t="s">
        <v>35</v>
      </c>
      <c r="C43" s="20"/>
      <c r="D43" s="55" t="s">
        <v>23</v>
      </c>
      <c r="E43" s="21"/>
      <c r="F43" s="22"/>
      <c r="G43" s="19" t="s">
        <v>3</v>
      </c>
      <c r="H43" s="19" t="s">
        <v>27</v>
      </c>
    </row>
    <row r="44" spans="2:8" s="1" customFormat="1" x14ac:dyDescent="0.25">
      <c r="B44" s="55" t="s">
        <v>35</v>
      </c>
      <c r="C44" s="20"/>
      <c r="D44" s="55" t="s">
        <v>23</v>
      </c>
      <c r="E44" s="21"/>
      <c r="F44" s="22"/>
      <c r="G44" s="19" t="s">
        <v>3</v>
      </c>
      <c r="H44" s="19" t="s">
        <v>27</v>
      </c>
    </row>
    <row r="45" spans="2:8" s="1" customFormat="1" x14ac:dyDescent="0.25">
      <c r="B45" s="55" t="s">
        <v>35</v>
      </c>
      <c r="C45" s="20"/>
      <c r="D45" s="55" t="s">
        <v>23</v>
      </c>
      <c r="E45" s="21"/>
      <c r="F45" s="22"/>
      <c r="G45" s="19" t="s">
        <v>3</v>
      </c>
      <c r="H45" s="19" t="s">
        <v>27</v>
      </c>
    </row>
    <row r="46" spans="2:8" s="1" customFormat="1" x14ac:dyDescent="0.25">
      <c r="B46" s="55" t="s">
        <v>35</v>
      </c>
      <c r="C46" s="20"/>
      <c r="D46" s="55" t="s">
        <v>23</v>
      </c>
      <c r="E46" s="21"/>
      <c r="F46" s="22"/>
      <c r="G46" s="19" t="s">
        <v>3</v>
      </c>
      <c r="H46" s="19" t="s">
        <v>27</v>
      </c>
    </row>
    <row r="47" spans="2:8" s="1" customFormat="1" x14ac:dyDescent="0.25">
      <c r="B47" s="55" t="s">
        <v>35</v>
      </c>
      <c r="C47" s="20"/>
      <c r="D47" s="55" t="s">
        <v>23</v>
      </c>
      <c r="E47" s="21"/>
      <c r="F47" s="22"/>
      <c r="G47" s="19" t="s">
        <v>3</v>
      </c>
      <c r="H47" s="19" t="s">
        <v>27</v>
      </c>
    </row>
    <row r="48" spans="2:8" s="1" customFormat="1" ht="15.75" thickBot="1" x14ac:dyDescent="0.3">
      <c r="B48" s="55" t="s">
        <v>35</v>
      </c>
      <c r="C48" s="50"/>
      <c r="D48" s="55" t="s">
        <v>23</v>
      </c>
      <c r="E48" s="51"/>
      <c r="F48" s="52"/>
      <c r="G48" s="19" t="s">
        <v>3</v>
      </c>
      <c r="H48" s="19" t="s">
        <v>27</v>
      </c>
    </row>
    <row r="49" spans="1:8" ht="15.75" thickBot="1" x14ac:dyDescent="0.3">
      <c r="A49" s="23" t="s">
        <v>16</v>
      </c>
      <c r="B49" s="53"/>
      <c r="C49" s="26"/>
      <c r="D49" s="59" t="s">
        <v>24</v>
      </c>
      <c r="E49" s="54">
        <f>SUM(E2:E48)</f>
        <v>15265</v>
      </c>
      <c r="F49" s="23">
        <v>6.8825000000000003</v>
      </c>
      <c r="G49" s="28" t="s">
        <v>3</v>
      </c>
      <c r="H49" s="28" t="s">
        <v>28</v>
      </c>
    </row>
    <row r="73" spans="11:11" x14ac:dyDescent="0.25">
      <c r="K73" t="e">
        <f>#REF!/#REF!</f>
        <v>#REF!</v>
      </c>
    </row>
  </sheetData>
  <phoneticPr fontId="26" type="noConversion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71"/>
  <sheetViews>
    <sheetView workbookViewId="0">
      <selection activeCell="L19" sqref="L19"/>
    </sheetView>
  </sheetViews>
  <sheetFormatPr baseColWidth="10" defaultColWidth="11.42578125" defaultRowHeight="15" x14ac:dyDescent="0.25"/>
  <cols>
    <col min="1" max="1" width="32.28515625" style="1" bestFit="1" customWidth="1"/>
    <col min="2" max="2" width="20.5703125" style="1" bestFit="1" customWidth="1"/>
    <col min="3" max="3" width="20.5703125" style="1" customWidth="1"/>
    <col min="4" max="4" width="18.28515625" style="1" bestFit="1" customWidth="1"/>
    <col min="5" max="7" width="11.42578125" style="1"/>
    <col min="8" max="8" width="30.7109375" style="1" customWidth="1"/>
    <col min="9" max="12" width="11.42578125" style="1"/>
    <col min="13" max="13" width="15.140625" style="1" bestFit="1" customWidth="1"/>
    <col min="14" max="16384" width="11.42578125" style="1"/>
  </cols>
  <sheetData>
    <row r="1" spans="2:30" ht="15.75" thickTop="1" x14ac:dyDescent="0.25">
      <c r="B1" s="13" t="s">
        <v>10</v>
      </c>
      <c r="C1" s="14" t="s">
        <v>11</v>
      </c>
      <c r="D1" s="58" t="s">
        <v>22</v>
      </c>
      <c r="E1" s="17" t="s">
        <v>12</v>
      </c>
      <c r="F1" s="15" t="s">
        <v>13</v>
      </c>
      <c r="G1" s="15" t="s">
        <v>14</v>
      </c>
      <c r="H1" s="16" t="s">
        <v>15</v>
      </c>
    </row>
    <row r="2" spans="2:30" x14ac:dyDescent="0.25">
      <c r="B2" s="55" t="s">
        <v>31</v>
      </c>
      <c r="C2" s="20">
        <v>0.41658564814814814</v>
      </c>
      <c r="D2" s="55" t="s">
        <v>23</v>
      </c>
      <c r="E2" s="64">
        <v>88</v>
      </c>
      <c r="F2" s="67">
        <v>7</v>
      </c>
      <c r="G2" s="19" t="s">
        <v>3</v>
      </c>
      <c r="H2" s="19" t="s">
        <v>27</v>
      </c>
      <c r="M2" s="12"/>
      <c r="Y2" s="12"/>
      <c r="AD2" s="12"/>
    </row>
    <row r="3" spans="2:30" x14ac:dyDescent="0.25">
      <c r="B3" s="55" t="s">
        <v>31</v>
      </c>
      <c r="C3" s="20">
        <v>0.41680555555555554</v>
      </c>
      <c r="D3" s="55" t="s">
        <v>23</v>
      </c>
      <c r="E3" s="64">
        <v>414</v>
      </c>
      <c r="F3" s="67">
        <v>7</v>
      </c>
      <c r="G3" s="19" t="s">
        <v>3</v>
      </c>
      <c r="H3" s="19" t="s">
        <v>27</v>
      </c>
      <c r="M3" s="12"/>
      <c r="Y3" s="12"/>
      <c r="AD3" s="12"/>
    </row>
    <row r="4" spans="2:30" x14ac:dyDescent="0.25">
      <c r="B4" s="55" t="s">
        <v>31</v>
      </c>
      <c r="C4" s="20">
        <v>0.41680555555555554</v>
      </c>
      <c r="D4" s="55" t="s">
        <v>23</v>
      </c>
      <c r="E4" s="64">
        <v>74</v>
      </c>
      <c r="F4" s="67">
        <v>7</v>
      </c>
      <c r="G4" s="19" t="s">
        <v>3</v>
      </c>
      <c r="H4" s="19" t="s">
        <v>27</v>
      </c>
      <c r="M4" s="12"/>
      <c r="Y4" s="12"/>
      <c r="AD4" s="12"/>
    </row>
    <row r="5" spans="2:30" x14ac:dyDescent="0.25">
      <c r="B5" s="55" t="s">
        <v>31</v>
      </c>
      <c r="C5" s="20">
        <v>0.41736111111111113</v>
      </c>
      <c r="D5" s="55" t="s">
        <v>23</v>
      </c>
      <c r="E5" s="64">
        <v>317</v>
      </c>
      <c r="F5" s="67">
        <v>7</v>
      </c>
      <c r="G5" s="19" t="s">
        <v>3</v>
      </c>
      <c r="H5" s="19" t="s">
        <v>27</v>
      </c>
      <c r="M5" s="12"/>
      <c r="Y5" s="12"/>
      <c r="AD5" s="12"/>
    </row>
    <row r="6" spans="2:30" x14ac:dyDescent="0.25">
      <c r="B6" s="55" t="s">
        <v>31</v>
      </c>
      <c r="C6" s="20">
        <v>0.41736111111111113</v>
      </c>
      <c r="D6" s="55" t="s">
        <v>23</v>
      </c>
      <c r="E6" s="64">
        <v>571</v>
      </c>
      <c r="F6" s="67">
        <v>7</v>
      </c>
      <c r="G6" s="19" t="s">
        <v>3</v>
      </c>
      <c r="H6" s="19" t="s">
        <v>27</v>
      </c>
      <c r="M6" s="12"/>
      <c r="Y6" s="12"/>
      <c r="AD6" s="12"/>
    </row>
    <row r="7" spans="2:30" x14ac:dyDescent="0.25">
      <c r="B7" s="55" t="s">
        <v>31</v>
      </c>
      <c r="C7" s="20">
        <v>0.41736111111111113</v>
      </c>
      <c r="D7" s="55" t="s">
        <v>23</v>
      </c>
      <c r="E7" s="64">
        <v>1536</v>
      </c>
      <c r="F7" s="67">
        <v>7</v>
      </c>
      <c r="G7" s="19" t="s">
        <v>3</v>
      </c>
      <c r="H7" s="19" t="s">
        <v>27</v>
      </c>
      <c r="M7" s="12"/>
      <c r="Y7" s="12"/>
      <c r="AD7" s="12"/>
    </row>
    <row r="8" spans="2:30" x14ac:dyDescent="0.25">
      <c r="B8" s="55" t="s">
        <v>31</v>
      </c>
      <c r="C8" s="20">
        <v>0.42778935185185185</v>
      </c>
      <c r="D8" s="55" t="s">
        <v>23</v>
      </c>
      <c r="E8" s="64">
        <v>184</v>
      </c>
      <c r="F8" s="67">
        <v>6.99</v>
      </c>
      <c r="G8" s="19" t="s">
        <v>3</v>
      </c>
      <c r="H8" s="19" t="s">
        <v>27</v>
      </c>
      <c r="M8" s="12"/>
      <c r="Y8" s="12"/>
      <c r="AD8" s="12"/>
    </row>
    <row r="9" spans="2:30" x14ac:dyDescent="0.25">
      <c r="B9" s="55" t="s">
        <v>31</v>
      </c>
      <c r="C9" s="20">
        <v>0.48873842592592592</v>
      </c>
      <c r="D9" s="55" t="s">
        <v>23</v>
      </c>
      <c r="E9" s="64">
        <v>2140</v>
      </c>
      <c r="F9" s="67">
        <v>7.02</v>
      </c>
      <c r="G9" s="19" t="s">
        <v>3</v>
      </c>
      <c r="H9" s="19" t="s">
        <v>27</v>
      </c>
      <c r="M9" s="12"/>
      <c r="Y9" s="12"/>
      <c r="AD9" s="12"/>
    </row>
    <row r="10" spans="2:30" x14ac:dyDescent="0.25">
      <c r="B10" s="55" t="s">
        <v>31</v>
      </c>
      <c r="C10" s="20">
        <v>0.54818287037037039</v>
      </c>
      <c r="D10" s="55" t="s">
        <v>23</v>
      </c>
      <c r="E10" s="64">
        <v>200</v>
      </c>
      <c r="F10" s="67">
        <v>7.03</v>
      </c>
      <c r="G10" s="19" t="s">
        <v>3</v>
      </c>
      <c r="H10" s="19" t="s">
        <v>27</v>
      </c>
      <c r="M10" s="12"/>
      <c r="Y10" s="12"/>
      <c r="AD10" s="12"/>
    </row>
    <row r="11" spans="2:30" x14ac:dyDescent="0.25">
      <c r="B11" s="55" t="s">
        <v>31</v>
      </c>
      <c r="C11" s="20">
        <v>0.57916666666666672</v>
      </c>
      <c r="D11" s="55" t="s">
        <v>23</v>
      </c>
      <c r="E11" s="64">
        <v>2100</v>
      </c>
      <c r="F11" s="67">
        <v>7.09</v>
      </c>
      <c r="G11" s="19" t="s">
        <v>3</v>
      </c>
      <c r="H11" s="19" t="s">
        <v>27</v>
      </c>
      <c r="M11" s="12"/>
      <c r="Y11" s="12"/>
      <c r="AD11" s="12"/>
    </row>
    <row r="12" spans="2:30" x14ac:dyDescent="0.25">
      <c r="B12" s="55" t="s">
        <v>31</v>
      </c>
      <c r="C12" s="20">
        <v>0.57916666666666672</v>
      </c>
      <c r="D12" s="55" t="s">
        <v>23</v>
      </c>
      <c r="E12" s="64">
        <v>300</v>
      </c>
      <c r="F12" s="67">
        <v>7.09</v>
      </c>
      <c r="G12" s="19" t="s">
        <v>3</v>
      </c>
      <c r="H12" s="19" t="s">
        <v>27</v>
      </c>
      <c r="M12" s="12"/>
      <c r="Y12" s="12"/>
      <c r="AD12" s="12"/>
    </row>
    <row r="13" spans="2:30" x14ac:dyDescent="0.25">
      <c r="B13" s="55" t="s">
        <v>31</v>
      </c>
      <c r="C13" s="20">
        <v>0.57916666666666672</v>
      </c>
      <c r="D13" s="55" t="s">
        <v>23</v>
      </c>
      <c r="E13" s="64">
        <v>2</v>
      </c>
      <c r="F13" s="67">
        <v>7.09</v>
      </c>
      <c r="G13" s="19" t="s">
        <v>3</v>
      </c>
      <c r="H13" s="19" t="s">
        <v>27</v>
      </c>
      <c r="M13" s="12"/>
      <c r="Y13" s="12"/>
      <c r="AD13" s="12"/>
    </row>
    <row r="14" spans="2:30" x14ac:dyDescent="0.25">
      <c r="B14" s="55" t="s">
        <v>31</v>
      </c>
      <c r="C14" s="20">
        <v>0.57916666666666672</v>
      </c>
      <c r="D14" s="55" t="s">
        <v>23</v>
      </c>
      <c r="E14" s="64">
        <v>398</v>
      </c>
      <c r="F14" s="67">
        <v>7.09</v>
      </c>
      <c r="G14" s="19" t="s">
        <v>3</v>
      </c>
      <c r="H14" s="19" t="s">
        <v>27</v>
      </c>
      <c r="M14" s="12"/>
      <c r="Y14" s="12"/>
      <c r="AD14" s="12"/>
    </row>
    <row r="15" spans="2:30" x14ac:dyDescent="0.25">
      <c r="B15" s="55" t="s">
        <v>31</v>
      </c>
      <c r="C15" s="20">
        <v>0.58035879629629628</v>
      </c>
      <c r="D15" s="55" t="s">
        <v>23</v>
      </c>
      <c r="E15" s="64">
        <v>1177</v>
      </c>
      <c r="F15" s="67">
        <v>7.1</v>
      </c>
      <c r="G15" s="19" t="s">
        <v>3</v>
      </c>
      <c r="H15" s="19" t="s">
        <v>27</v>
      </c>
      <c r="M15" s="12"/>
      <c r="Y15" s="12"/>
      <c r="AD15" s="12"/>
    </row>
    <row r="16" spans="2:30" x14ac:dyDescent="0.25">
      <c r="B16" s="55" t="s">
        <v>31</v>
      </c>
      <c r="C16" s="20">
        <v>0.58035879629629628</v>
      </c>
      <c r="D16" s="55" t="s">
        <v>23</v>
      </c>
      <c r="E16" s="64">
        <v>1200</v>
      </c>
      <c r="F16" s="67">
        <v>7.1</v>
      </c>
      <c r="G16" s="19" t="s">
        <v>3</v>
      </c>
      <c r="H16" s="19" t="s">
        <v>27</v>
      </c>
      <c r="M16" s="12"/>
      <c r="Y16" s="12"/>
      <c r="AD16" s="12"/>
    </row>
    <row r="17" spans="2:30" x14ac:dyDescent="0.25">
      <c r="B17" s="55" t="s">
        <v>31</v>
      </c>
      <c r="C17" s="20">
        <v>0.58035879629629628</v>
      </c>
      <c r="D17" s="55" t="s">
        <v>23</v>
      </c>
      <c r="E17" s="64">
        <v>623</v>
      </c>
      <c r="F17" s="67">
        <v>7.1</v>
      </c>
      <c r="G17" s="19" t="s">
        <v>3</v>
      </c>
      <c r="H17" s="19" t="s">
        <v>27</v>
      </c>
      <c r="M17" s="12"/>
      <c r="Y17" s="12"/>
      <c r="AD17" s="12"/>
    </row>
    <row r="18" spans="2:30" x14ac:dyDescent="0.25">
      <c r="B18" s="55" t="s">
        <v>31</v>
      </c>
      <c r="C18" s="20">
        <v>0.62344907407407413</v>
      </c>
      <c r="D18" s="55" t="s">
        <v>23</v>
      </c>
      <c r="E18" s="64">
        <v>452</v>
      </c>
      <c r="F18" s="67">
        <v>7.1</v>
      </c>
      <c r="G18" s="19" t="s">
        <v>3</v>
      </c>
      <c r="H18" s="19" t="s">
        <v>27</v>
      </c>
      <c r="M18" s="12"/>
      <c r="Y18" s="12"/>
      <c r="AD18" s="12"/>
    </row>
    <row r="19" spans="2:30" x14ac:dyDescent="0.25">
      <c r="B19" s="55" t="s">
        <v>31</v>
      </c>
      <c r="C19" s="20">
        <v>0.62344907407407413</v>
      </c>
      <c r="D19" s="55" t="s">
        <v>23</v>
      </c>
      <c r="E19" s="64">
        <v>1548</v>
      </c>
      <c r="F19" s="67">
        <v>7.1</v>
      </c>
      <c r="G19" s="19" t="s">
        <v>3</v>
      </c>
      <c r="H19" s="19" t="s">
        <v>27</v>
      </c>
      <c r="M19" s="12"/>
      <c r="Y19" s="12"/>
      <c r="AD19" s="12"/>
    </row>
    <row r="20" spans="2:30" x14ac:dyDescent="0.25">
      <c r="B20" s="55" t="s">
        <v>31</v>
      </c>
      <c r="C20" s="20">
        <v>0.6436574074074074</v>
      </c>
      <c r="D20" s="55" t="s">
        <v>23</v>
      </c>
      <c r="E20" s="64">
        <v>715</v>
      </c>
      <c r="F20" s="67">
        <v>7.11</v>
      </c>
      <c r="G20" s="19" t="s">
        <v>3</v>
      </c>
      <c r="H20" s="19" t="s">
        <v>27</v>
      </c>
      <c r="M20" s="12"/>
      <c r="Y20" s="12"/>
      <c r="AD20" s="12"/>
    </row>
    <row r="21" spans="2:30" x14ac:dyDescent="0.25">
      <c r="B21" s="55" t="s">
        <v>31</v>
      </c>
      <c r="C21" s="20">
        <v>0.65908564814814818</v>
      </c>
      <c r="D21" s="55" t="s">
        <v>23</v>
      </c>
      <c r="E21" s="64">
        <v>300</v>
      </c>
      <c r="F21" s="67">
        <v>7.13</v>
      </c>
      <c r="G21" s="19" t="s">
        <v>3</v>
      </c>
      <c r="H21" s="19" t="s">
        <v>27</v>
      </c>
      <c r="M21" s="12"/>
      <c r="Y21" s="12"/>
      <c r="AD21" s="12"/>
    </row>
    <row r="22" spans="2:30" x14ac:dyDescent="0.25">
      <c r="B22" s="55" t="s">
        <v>31</v>
      </c>
      <c r="C22" s="20">
        <v>0.65908564814814818</v>
      </c>
      <c r="D22" s="55" t="s">
        <v>23</v>
      </c>
      <c r="E22" s="64">
        <v>1700</v>
      </c>
      <c r="F22" s="67">
        <v>7.13</v>
      </c>
      <c r="G22" s="19" t="s">
        <v>3</v>
      </c>
      <c r="H22" s="19" t="s">
        <v>27</v>
      </c>
      <c r="M22" s="12"/>
      <c r="Y22" s="12"/>
      <c r="AD22" s="12"/>
    </row>
    <row r="23" spans="2:30" x14ac:dyDescent="0.25">
      <c r="B23" s="55" t="s">
        <v>31</v>
      </c>
      <c r="C23" s="20">
        <v>0.66417824074074072</v>
      </c>
      <c r="D23" s="55" t="s">
        <v>23</v>
      </c>
      <c r="E23" s="64">
        <v>128</v>
      </c>
      <c r="F23" s="67">
        <v>7.11</v>
      </c>
      <c r="G23" s="19" t="s">
        <v>3</v>
      </c>
      <c r="H23" s="19" t="s">
        <v>27</v>
      </c>
      <c r="M23" s="12"/>
      <c r="Y23" s="12"/>
      <c r="AD23" s="12"/>
    </row>
    <row r="24" spans="2:30" x14ac:dyDescent="0.25">
      <c r="B24" s="55" t="s">
        <v>31</v>
      </c>
      <c r="C24" s="20">
        <v>0.66418981481481476</v>
      </c>
      <c r="D24" s="55" t="s">
        <v>23</v>
      </c>
      <c r="E24" s="47">
        <v>157</v>
      </c>
      <c r="F24" s="67">
        <v>7.11</v>
      </c>
      <c r="G24" s="19" t="s">
        <v>3</v>
      </c>
      <c r="H24" s="19" t="s">
        <v>27</v>
      </c>
      <c r="M24" s="12"/>
      <c r="Y24" s="12"/>
      <c r="AD24" s="12"/>
    </row>
    <row r="25" spans="2:30" x14ac:dyDescent="0.25">
      <c r="B25" s="55" t="s">
        <v>31</v>
      </c>
      <c r="C25" s="20"/>
      <c r="D25" s="55" t="s">
        <v>23</v>
      </c>
      <c r="E25" s="47"/>
      <c r="F25" s="67"/>
      <c r="G25" s="19" t="s">
        <v>3</v>
      </c>
      <c r="H25" s="19" t="s">
        <v>27</v>
      </c>
      <c r="M25" s="12"/>
      <c r="Y25" s="12"/>
      <c r="AD25" s="12"/>
    </row>
    <row r="26" spans="2:30" x14ac:dyDescent="0.25">
      <c r="B26" s="55" t="s">
        <v>31</v>
      </c>
      <c r="C26" s="20"/>
      <c r="D26" s="55" t="s">
        <v>23</v>
      </c>
      <c r="E26" s="47"/>
      <c r="F26" s="22"/>
      <c r="G26" s="19" t="s">
        <v>3</v>
      </c>
      <c r="H26" s="19" t="s">
        <v>27</v>
      </c>
      <c r="M26" s="12"/>
      <c r="Y26" s="12"/>
      <c r="AD26" s="12"/>
    </row>
    <row r="27" spans="2:30" x14ac:dyDescent="0.25">
      <c r="B27" s="55" t="s">
        <v>31</v>
      </c>
      <c r="C27" s="20"/>
      <c r="D27" s="55" t="s">
        <v>23</v>
      </c>
      <c r="E27" s="47"/>
      <c r="F27" s="22"/>
      <c r="G27" s="19" t="s">
        <v>3</v>
      </c>
      <c r="H27" s="19" t="s">
        <v>27</v>
      </c>
      <c r="M27" s="12"/>
      <c r="Y27" s="12"/>
      <c r="AD27" s="12"/>
    </row>
    <row r="28" spans="2:30" x14ac:dyDescent="0.25">
      <c r="B28" s="55" t="s">
        <v>31</v>
      </c>
      <c r="C28" s="20"/>
      <c r="D28" s="55" t="s">
        <v>23</v>
      </c>
      <c r="E28" s="47"/>
      <c r="F28" s="22"/>
      <c r="G28" s="19" t="s">
        <v>3</v>
      </c>
      <c r="H28" s="19" t="s">
        <v>27</v>
      </c>
      <c r="M28" s="12"/>
      <c r="Y28" s="12"/>
      <c r="AD28" s="12"/>
    </row>
    <row r="29" spans="2:30" x14ac:dyDescent="0.25">
      <c r="B29" s="55" t="s">
        <v>31</v>
      </c>
      <c r="C29" s="20"/>
      <c r="D29" s="55" t="s">
        <v>23</v>
      </c>
      <c r="E29" s="47"/>
      <c r="F29" s="22"/>
      <c r="G29" s="19" t="s">
        <v>3</v>
      </c>
      <c r="H29" s="19" t="s">
        <v>27</v>
      </c>
      <c r="M29" s="12"/>
      <c r="Y29" s="12"/>
      <c r="AD29" s="12"/>
    </row>
    <row r="30" spans="2:30" x14ac:dyDescent="0.25">
      <c r="B30" s="55" t="s">
        <v>31</v>
      </c>
      <c r="C30" s="20"/>
      <c r="D30" s="55" t="s">
        <v>23</v>
      </c>
      <c r="E30" s="47"/>
      <c r="F30" s="22"/>
      <c r="G30" s="19" t="s">
        <v>3</v>
      </c>
      <c r="H30" s="19" t="s">
        <v>27</v>
      </c>
      <c r="M30" s="12"/>
      <c r="Y30" s="12"/>
      <c r="AD30" s="12"/>
    </row>
    <row r="31" spans="2:30" x14ac:dyDescent="0.25">
      <c r="B31" s="55" t="s">
        <v>31</v>
      </c>
      <c r="C31" s="20"/>
      <c r="D31" s="55" t="s">
        <v>23</v>
      </c>
      <c r="E31" s="47"/>
      <c r="F31" s="22"/>
      <c r="G31" s="19" t="s">
        <v>3</v>
      </c>
      <c r="H31" s="19" t="s">
        <v>27</v>
      </c>
      <c r="M31" s="12"/>
      <c r="Y31" s="12"/>
      <c r="AD31" s="12"/>
    </row>
    <row r="32" spans="2:30" x14ac:dyDescent="0.25">
      <c r="B32" s="55" t="s">
        <v>31</v>
      </c>
      <c r="C32" s="20"/>
      <c r="D32" s="55" t="s">
        <v>23</v>
      </c>
      <c r="E32" s="47"/>
      <c r="F32" s="22"/>
      <c r="G32" s="19" t="s">
        <v>3</v>
      </c>
      <c r="H32" s="19" t="s">
        <v>27</v>
      </c>
      <c r="M32" s="12"/>
      <c r="Y32" s="12"/>
      <c r="AD32" s="12"/>
    </row>
    <row r="33" spans="2:30" x14ac:dyDescent="0.25">
      <c r="B33" s="55" t="s">
        <v>31</v>
      </c>
      <c r="C33" s="20"/>
      <c r="D33" s="55" t="s">
        <v>23</v>
      </c>
      <c r="E33" s="47"/>
      <c r="F33" s="22"/>
      <c r="G33" s="19" t="s">
        <v>3</v>
      </c>
      <c r="H33" s="19" t="s">
        <v>27</v>
      </c>
      <c r="M33" s="12"/>
      <c r="Y33" s="12"/>
      <c r="AD33" s="12"/>
    </row>
    <row r="34" spans="2:30" x14ac:dyDescent="0.25">
      <c r="B34" s="55" t="s">
        <v>31</v>
      </c>
      <c r="C34" s="20"/>
      <c r="D34" s="55" t="s">
        <v>23</v>
      </c>
      <c r="E34" s="47"/>
      <c r="F34" s="22"/>
      <c r="G34" s="19" t="s">
        <v>3</v>
      </c>
      <c r="H34" s="19" t="s">
        <v>27</v>
      </c>
      <c r="M34" s="12"/>
      <c r="Y34" s="12"/>
      <c r="AD34" s="12"/>
    </row>
    <row r="35" spans="2:30" x14ac:dyDescent="0.25">
      <c r="B35" s="55" t="s">
        <v>31</v>
      </c>
      <c r="C35" s="20"/>
      <c r="D35" s="55" t="s">
        <v>23</v>
      </c>
      <c r="E35" s="47"/>
      <c r="F35" s="22"/>
      <c r="G35" s="19" t="s">
        <v>3</v>
      </c>
      <c r="H35" s="19" t="s">
        <v>27</v>
      </c>
      <c r="M35" s="12"/>
      <c r="Y35" s="12"/>
      <c r="AD35" s="12"/>
    </row>
    <row r="36" spans="2:30" x14ac:dyDescent="0.25">
      <c r="B36" s="55" t="s">
        <v>31</v>
      </c>
      <c r="C36" s="20"/>
      <c r="D36" s="55" t="s">
        <v>23</v>
      </c>
      <c r="E36" s="47"/>
      <c r="F36" s="22"/>
      <c r="G36" s="19" t="s">
        <v>3</v>
      </c>
      <c r="H36" s="19" t="s">
        <v>27</v>
      </c>
      <c r="M36" s="12"/>
      <c r="Y36" s="12"/>
      <c r="AD36" s="12"/>
    </row>
    <row r="37" spans="2:30" x14ac:dyDescent="0.25">
      <c r="B37" s="55" t="s">
        <v>31</v>
      </c>
      <c r="C37" s="20"/>
      <c r="D37" s="55" t="s">
        <v>23</v>
      </c>
      <c r="E37" s="47"/>
      <c r="F37" s="22"/>
      <c r="G37" s="19" t="s">
        <v>3</v>
      </c>
      <c r="H37" s="19" t="s">
        <v>27</v>
      </c>
      <c r="M37" s="12"/>
      <c r="Y37" s="12"/>
      <c r="AD37" s="12"/>
    </row>
    <row r="38" spans="2:30" x14ac:dyDescent="0.25">
      <c r="B38" s="55" t="s">
        <v>31</v>
      </c>
      <c r="C38" s="20"/>
      <c r="D38" s="55" t="s">
        <v>23</v>
      </c>
      <c r="E38" s="47"/>
      <c r="F38" s="22"/>
      <c r="G38" s="19" t="s">
        <v>3</v>
      </c>
      <c r="H38" s="19" t="s">
        <v>27</v>
      </c>
      <c r="M38" s="12"/>
      <c r="Y38" s="12"/>
      <c r="AD38" s="12"/>
    </row>
    <row r="39" spans="2:30" x14ac:dyDescent="0.25">
      <c r="B39" s="55" t="s">
        <v>31</v>
      </c>
      <c r="C39" s="20"/>
      <c r="D39" s="55" t="s">
        <v>23</v>
      </c>
      <c r="E39" s="47"/>
      <c r="F39" s="22"/>
      <c r="G39" s="19" t="s">
        <v>3</v>
      </c>
      <c r="H39" s="19" t="s">
        <v>27</v>
      </c>
      <c r="M39" s="12"/>
      <c r="Y39" s="12"/>
      <c r="AD39" s="12"/>
    </row>
    <row r="40" spans="2:30" x14ac:dyDescent="0.25">
      <c r="B40" s="55" t="s">
        <v>31</v>
      </c>
      <c r="C40" s="20"/>
      <c r="D40" s="55" t="s">
        <v>23</v>
      </c>
      <c r="E40" s="47"/>
      <c r="F40" s="22"/>
      <c r="G40" s="19" t="s">
        <v>3</v>
      </c>
      <c r="H40" s="19" t="s">
        <v>27</v>
      </c>
    </row>
    <row r="41" spans="2:30" x14ac:dyDescent="0.25">
      <c r="B41" s="55" t="s">
        <v>31</v>
      </c>
      <c r="C41" s="20"/>
      <c r="D41" s="55" t="s">
        <v>23</v>
      </c>
      <c r="E41" s="47"/>
      <c r="F41" s="22"/>
      <c r="G41" s="19" t="s">
        <v>3</v>
      </c>
      <c r="H41" s="19" t="s">
        <v>27</v>
      </c>
    </row>
    <row r="42" spans="2:30" x14ac:dyDescent="0.25">
      <c r="B42" s="55" t="s">
        <v>31</v>
      </c>
      <c r="C42" s="20"/>
      <c r="D42" s="55" t="s">
        <v>23</v>
      </c>
      <c r="E42" s="47"/>
      <c r="F42" s="22"/>
      <c r="G42" s="19" t="s">
        <v>3</v>
      </c>
      <c r="H42" s="19" t="s">
        <v>27</v>
      </c>
    </row>
    <row r="43" spans="2:30" x14ac:dyDescent="0.25">
      <c r="B43" s="55" t="s">
        <v>31</v>
      </c>
      <c r="C43" s="29"/>
      <c r="D43" s="55" t="s">
        <v>23</v>
      </c>
      <c r="E43" s="30"/>
      <c r="F43" s="31"/>
      <c r="G43" s="19" t="s">
        <v>3</v>
      </c>
      <c r="H43" s="19" t="s">
        <v>27</v>
      </c>
    </row>
    <row r="44" spans="2:30" x14ac:dyDescent="0.25">
      <c r="B44" s="55" t="s">
        <v>31</v>
      </c>
      <c r="C44" s="29"/>
      <c r="D44" s="55" t="s">
        <v>23</v>
      </c>
      <c r="E44" s="30"/>
      <c r="F44" s="31"/>
      <c r="G44" s="19" t="s">
        <v>3</v>
      </c>
      <c r="H44" s="19" t="s">
        <v>27</v>
      </c>
    </row>
    <row r="45" spans="2:30" x14ac:dyDescent="0.25">
      <c r="B45" s="55" t="s">
        <v>31</v>
      </c>
      <c r="C45" s="29"/>
      <c r="D45" s="55" t="s">
        <v>23</v>
      </c>
      <c r="E45" s="30"/>
      <c r="F45" s="31"/>
      <c r="G45" s="19" t="s">
        <v>3</v>
      </c>
      <c r="H45" s="19" t="s">
        <v>27</v>
      </c>
    </row>
    <row r="46" spans="2:30" x14ac:dyDescent="0.25">
      <c r="B46" s="55" t="s">
        <v>31</v>
      </c>
      <c r="C46" s="29"/>
      <c r="D46" s="55" t="s">
        <v>23</v>
      </c>
      <c r="E46" s="30"/>
      <c r="F46" s="31"/>
      <c r="G46" s="19" t="s">
        <v>3</v>
      </c>
      <c r="H46" s="19" t="s">
        <v>27</v>
      </c>
    </row>
    <row r="47" spans="2:30" x14ac:dyDescent="0.25">
      <c r="B47" s="55" t="s">
        <v>31</v>
      </c>
      <c r="C47" s="29"/>
      <c r="D47" s="55" t="s">
        <v>23</v>
      </c>
      <c r="E47" s="30"/>
      <c r="F47" s="31"/>
      <c r="G47" s="19" t="s">
        <v>3</v>
      </c>
      <c r="H47" s="19" t="s">
        <v>27</v>
      </c>
    </row>
    <row r="48" spans="2:30" ht="15.75" thickBot="1" x14ac:dyDescent="0.3">
      <c r="B48" s="55" t="s">
        <v>31</v>
      </c>
      <c r="C48" s="32"/>
      <c r="D48" s="55" t="s">
        <v>23</v>
      </c>
      <c r="E48" s="30"/>
      <c r="F48" s="65"/>
      <c r="G48" s="19" t="s">
        <v>3</v>
      </c>
      <c r="H48" s="19" t="s">
        <v>27</v>
      </c>
    </row>
    <row r="49" spans="1:8" ht="15.75" thickBot="1" x14ac:dyDescent="0.3">
      <c r="A49" s="60" t="s">
        <v>16</v>
      </c>
      <c r="B49" s="24"/>
      <c r="C49" s="25"/>
      <c r="D49" s="59" t="s">
        <v>24</v>
      </c>
      <c r="E49" s="27">
        <f>SUM(E2:E48)</f>
        <v>16324</v>
      </c>
      <c r="F49" s="23">
        <v>7.0716000000000001</v>
      </c>
      <c r="G49" s="28" t="s">
        <v>3</v>
      </c>
      <c r="H49" s="28" t="s">
        <v>28</v>
      </c>
    </row>
    <row r="50" spans="1:8" x14ac:dyDescent="0.25">
      <c r="D50" s="10"/>
    </row>
    <row r="51" spans="1:8" x14ac:dyDescent="0.25">
      <c r="D51" s="10"/>
    </row>
    <row r="52" spans="1:8" x14ac:dyDescent="0.25">
      <c r="D52" s="10"/>
    </row>
    <row r="53" spans="1:8" x14ac:dyDescent="0.25">
      <c r="D53" s="10"/>
    </row>
    <row r="54" spans="1:8" x14ac:dyDescent="0.25">
      <c r="D54" s="10"/>
    </row>
    <row r="56" spans="1:8" x14ac:dyDescent="0.25">
      <c r="D56" s="10"/>
    </row>
    <row r="57" spans="1:8" x14ac:dyDescent="0.25">
      <c r="D57" s="10"/>
    </row>
    <row r="58" spans="1:8" x14ac:dyDescent="0.25">
      <c r="D58" s="10"/>
    </row>
    <row r="59" spans="1:8" x14ac:dyDescent="0.25">
      <c r="D59" s="10"/>
    </row>
    <row r="60" spans="1:8" x14ac:dyDescent="0.25">
      <c r="D60" s="10"/>
    </row>
    <row r="61" spans="1:8" x14ac:dyDescent="0.25">
      <c r="D61" s="10"/>
    </row>
    <row r="62" spans="1:8" x14ac:dyDescent="0.25">
      <c r="D62" s="10"/>
    </row>
    <row r="63" spans="1:8" x14ac:dyDescent="0.25">
      <c r="D63" s="10"/>
    </row>
    <row r="64" spans="1:8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</sheetData>
  <phoneticPr fontId="26" type="noConversion"/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1CFEA-49BD-4301-AF89-99C61F8B5162}">
  <dimension ref="A1:K73"/>
  <sheetViews>
    <sheetView zoomScale="80" zoomScaleNormal="80" workbookViewId="0">
      <selection activeCell="K23" sqref="K23"/>
    </sheetView>
  </sheetViews>
  <sheetFormatPr baseColWidth="10" defaultColWidth="11.42578125" defaultRowHeight="15" x14ac:dyDescent="0.25"/>
  <cols>
    <col min="1" max="1" width="32.42578125" style="1" bestFit="1" customWidth="1"/>
    <col min="2" max="2" width="18.28515625" style="1" customWidth="1"/>
    <col min="3" max="3" width="14.140625" style="1" customWidth="1"/>
    <col min="4" max="4" width="20.7109375" style="1" customWidth="1"/>
    <col min="5" max="5" width="11.42578125" style="18"/>
    <col min="6" max="7" width="11.42578125" style="1"/>
    <col min="8" max="8" width="32.85546875" style="1" customWidth="1"/>
    <col min="9" max="16384" width="11.42578125" style="1"/>
  </cols>
  <sheetData>
    <row r="1" spans="2:8" ht="15.75" thickTop="1" x14ac:dyDescent="0.25">
      <c r="B1" s="13" t="s">
        <v>10</v>
      </c>
      <c r="C1" s="14" t="s">
        <v>11</v>
      </c>
      <c r="D1" s="58" t="s">
        <v>22</v>
      </c>
      <c r="E1" s="17" t="s">
        <v>12</v>
      </c>
      <c r="F1" s="15" t="s">
        <v>13</v>
      </c>
      <c r="G1" s="15" t="s">
        <v>14</v>
      </c>
      <c r="H1" s="16" t="s">
        <v>15</v>
      </c>
    </row>
    <row r="2" spans="2:8" x14ac:dyDescent="0.25">
      <c r="B2" s="55" t="s">
        <v>32</v>
      </c>
      <c r="C2" s="20">
        <v>0.37939814814814815</v>
      </c>
      <c r="D2" s="55" t="s">
        <v>23</v>
      </c>
      <c r="E2" s="64">
        <v>1212</v>
      </c>
      <c r="F2" s="64">
        <v>7.13</v>
      </c>
      <c r="G2" s="19" t="s">
        <v>3</v>
      </c>
      <c r="H2" s="19" t="s">
        <v>27</v>
      </c>
    </row>
    <row r="3" spans="2:8" x14ac:dyDescent="0.25">
      <c r="B3" s="55" t="s">
        <v>32</v>
      </c>
      <c r="C3" s="20">
        <v>0.41560185185185183</v>
      </c>
      <c r="D3" s="55" t="s">
        <v>23</v>
      </c>
      <c r="E3" s="64">
        <v>1768</v>
      </c>
      <c r="F3" s="64">
        <v>7.1</v>
      </c>
      <c r="G3" s="19" t="s">
        <v>3</v>
      </c>
      <c r="H3" s="19" t="s">
        <v>27</v>
      </c>
    </row>
    <row r="4" spans="2:8" x14ac:dyDescent="0.25">
      <c r="B4" s="55" t="s">
        <v>32</v>
      </c>
      <c r="C4" s="20">
        <v>0.42644675925925923</v>
      </c>
      <c r="D4" s="55" t="s">
        <v>23</v>
      </c>
      <c r="E4" s="64">
        <v>503</v>
      </c>
      <c r="F4" s="64">
        <v>7.1</v>
      </c>
      <c r="G4" s="19" t="s">
        <v>3</v>
      </c>
      <c r="H4" s="19" t="s">
        <v>27</v>
      </c>
    </row>
    <row r="5" spans="2:8" x14ac:dyDescent="0.25">
      <c r="B5" s="55" t="s">
        <v>32</v>
      </c>
      <c r="C5" s="20">
        <v>0.42644675925925923</v>
      </c>
      <c r="D5" s="55" t="s">
        <v>23</v>
      </c>
      <c r="E5" s="64">
        <v>661</v>
      </c>
      <c r="F5" s="64">
        <v>7.1</v>
      </c>
      <c r="G5" s="19" t="s">
        <v>3</v>
      </c>
      <c r="H5" s="19" t="s">
        <v>27</v>
      </c>
    </row>
    <row r="6" spans="2:8" x14ac:dyDescent="0.25">
      <c r="B6" s="55" t="s">
        <v>32</v>
      </c>
      <c r="C6" s="20">
        <v>0.42644675925925923</v>
      </c>
      <c r="D6" s="55" t="s">
        <v>23</v>
      </c>
      <c r="E6" s="64">
        <v>75</v>
      </c>
      <c r="F6" s="64">
        <v>7.1</v>
      </c>
      <c r="G6" s="19" t="s">
        <v>3</v>
      </c>
      <c r="H6" s="19" t="s">
        <v>27</v>
      </c>
    </row>
    <row r="7" spans="2:8" x14ac:dyDescent="0.25">
      <c r="B7" s="55" t="s">
        <v>32</v>
      </c>
      <c r="C7" s="20">
        <v>0.42674768518518519</v>
      </c>
      <c r="D7" s="55" t="s">
        <v>23</v>
      </c>
      <c r="E7" s="64">
        <v>993</v>
      </c>
      <c r="F7" s="64">
        <v>7.1</v>
      </c>
      <c r="G7" s="19" t="s">
        <v>3</v>
      </c>
      <c r="H7" s="19" t="s">
        <v>27</v>
      </c>
    </row>
    <row r="8" spans="2:8" x14ac:dyDescent="0.25">
      <c r="B8" s="55" t="s">
        <v>32</v>
      </c>
      <c r="C8" s="20">
        <v>0.44760416666666669</v>
      </c>
      <c r="D8" s="55" t="s">
        <v>23</v>
      </c>
      <c r="E8" s="64">
        <v>76</v>
      </c>
      <c r="F8" s="64">
        <v>7.08</v>
      </c>
      <c r="G8" s="19" t="s">
        <v>3</v>
      </c>
      <c r="H8" s="19" t="s">
        <v>27</v>
      </c>
    </row>
    <row r="9" spans="2:8" x14ac:dyDescent="0.25">
      <c r="B9" s="55" t="s">
        <v>32</v>
      </c>
      <c r="C9" s="20">
        <v>0.53082175925925923</v>
      </c>
      <c r="D9" s="55" t="s">
        <v>23</v>
      </c>
      <c r="E9" s="64">
        <v>757</v>
      </c>
      <c r="F9" s="64">
        <v>7.16</v>
      </c>
      <c r="G9" s="19" t="s">
        <v>3</v>
      </c>
      <c r="H9" s="19" t="s">
        <v>27</v>
      </c>
    </row>
    <row r="10" spans="2:8" x14ac:dyDescent="0.25">
      <c r="B10" s="55" t="s">
        <v>32</v>
      </c>
      <c r="C10" s="20">
        <v>0.53230324074074076</v>
      </c>
      <c r="D10" s="55" t="s">
        <v>23</v>
      </c>
      <c r="E10" s="64">
        <v>244</v>
      </c>
      <c r="F10" s="64">
        <v>7.16</v>
      </c>
      <c r="G10" s="19" t="s">
        <v>3</v>
      </c>
      <c r="H10" s="19" t="s">
        <v>27</v>
      </c>
    </row>
    <row r="11" spans="2:8" x14ac:dyDescent="0.25">
      <c r="B11" s="55" t="s">
        <v>32</v>
      </c>
      <c r="C11" s="20">
        <v>0.53230324074074076</v>
      </c>
      <c r="D11" s="55" t="s">
        <v>23</v>
      </c>
      <c r="E11" s="64">
        <v>1200</v>
      </c>
      <c r="F11" s="64">
        <v>7.16</v>
      </c>
      <c r="G11" s="19" t="s">
        <v>3</v>
      </c>
      <c r="H11" s="19" t="s">
        <v>27</v>
      </c>
    </row>
    <row r="12" spans="2:8" x14ac:dyDescent="0.25">
      <c r="B12" s="55" t="s">
        <v>32</v>
      </c>
      <c r="C12" s="20">
        <v>0.53230324074074076</v>
      </c>
      <c r="D12" s="55" t="s">
        <v>23</v>
      </c>
      <c r="E12" s="64">
        <v>799</v>
      </c>
      <c r="F12" s="64">
        <v>7.16</v>
      </c>
      <c r="G12" s="19" t="s">
        <v>3</v>
      </c>
      <c r="H12" s="19" t="s">
        <v>27</v>
      </c>
    </row>
    <row r="13" spans="2:8" x14ac:dyDescent="0.25">
      <c r="B13" s="55" t="s">
        <v>32</v>
      </c>
      <c r="C13" s="20">
        <v>0.53903935185185181</v>
      </c>
      <c r="D13" s="55" t="s">
        <v>23</v>
      </c>
      <c r="E13" s="64">
        <v>283</v>
      </c>
      <c r="F13" s="64">
        <v>7.17</v>
      </c>
      <c r="G13" s="19" t="s">
        <v>3</v>
      </c>
      <c r="H13" s="19" t="s">
        <v>27</v>
      </c>
    </row>
    <row r="14" spans="2:8" x14ac:dyDescent="0.25">
      <c r="B14" s="55" t="s">
        <v>32</v>
      </c>
      <c r="C14" s="20">
        <v>0.55962962962962959</v>
      </c>
      <c r="D14" s="55" t="s">
        <v>23</v>
      </c>
      <c r="E14" s="64">
        <v>16</v>
      </c>
      <c r="F14" s="67">
        <v>7.17</v>
      </c>
      <c r="G14" s="19" t="s">
        <v>3</v>
      </c>
      <c r="H14" s="19" t="s">
        <v>27</v>
      </c>
    </row>
    <row r="15" spans="2:8" x14ac:dyDescent="0.25">
      <c r="B15" s="55" t="s">
        <v>32</v>
      </c>
      <c r="C15" s="20">
        <v>0.58781249999999996</v>
      </c>
      <c r="D15" s="55" t="s">
        <v>23</v>
      </c>
      <c r="E15" s="64">
        <v>1625</v>
      </c>
      <c r="F15" s="67">
        <v>7.17</v>
      </c>
      <c r="G15" s="19" t="s">
        <v>3</v>
      </c>
      <c r="H15" s="19" t="s">
        <v>27</v>
      </c>
    </row>
    <row r="16" spans="2:8" x14ac:dyDescent="0.25">
      <c r="B16" s="55" t="s">
        <v>32</v>
      </c>
      <c r="C16" s="20">
        <v>0.5899537037037037</v>
      </c>
      <c r="D16" s="55" t="s">
        <v>23</v>
      </c>
      <c r="E16" s="64">
        <v>243</v>
      </c>
      <c r="F16" s="67">
        <v>7.17</v>
      </c>
      <c r="G16" s="19" t="s">
        <v>3</v>
      </c>
      <c r="H16" s="19" t="s">
        <v>27</v>
      </c>
    </row>
    <row r="17" spans="2:8" x14ac:dyDescent="0.25">
      <c r="B17" s="55" t="s">
        <v>32</v>
      </c>
      <c r="C17" s="20">
        <v>0.59108796296296295</v>
      </c>
      <c r="D17" s="55" t="s">
        <v>23</v>
      </c>
      <c r="E17" s="64">
        <v>19</v>
      </c>
      <c r="F17" s="67">
        <v>7.17</v>
      </c>
      <c r="G17" s="19" t="s">
        <v>3</v>
      </c>
      <c r="H17" s="19" t="s">
        <v>27</v>
      </c>
    </row>
    <row r="18" spans="2:8" x14ac:dyDescent="0.25">
      <c r="B18" s="55" t="s">
        <v>32</v>
      </c>
      <c r="C18" s="20">
        <v>0.59109953703703699</v>
      </c>
      <c r="D18" s="55" t="s">
        <v>23</v>
      </c>
      <c r="E18" s="47">
        <v>30</v>
      </c>
      <c r="F18" s="67">
        <v>7.17</v>
      </c>
      <c r="G18" s="19" t="s">
        <v>3</v>
      </c>
      <c r="H18" s="19" t="s">
        <v>27</v>
      </c>
    </row>
    <row r="19" spans="2:8" x14ac:dyDescent="0.25">
      <c r="B19" s="55" t="s">
        <v>32</v>
      </c>
      <c r="C19" s="20">
        <v>0.59128472222222217</v>
      </c>
      <c r="D19" s="55" t="s">
        <v>23</v>
      </c>
      <c r="E19" s="47">
        <v>3</v>
      </c>
      <c r="F19" s="67">
        <v>7.17</v>
      </c>
      <c r="G19" s="19" t="s">
        <v>3</v>
      </c>
      <c r="H19" s="19" t="s">
        <v>27</v>
      </c>
    </row>
    <row r="20" spans="2:8" x14ac:dyDescent="0.25">
      <c r="B20" s="55" t="s">
        <v>32</v>
      </c>
      <c r="C20" s="20">
        <v>0.59173611111111113</v>
      </c>
      <c r="D20" s="55" t="s">
        <v>23</v>
      </c>
      <c r="E20" s="47">
        <v>14</v>
      </c>
      <c r="F20" s="67">
        <v>7.17</v>
      </c>
      <c r="G20" s="19" t="s">
        <v>3</v>
      </c>
      <c r="H20" s="19" t="s">
        <v>27</v>
      </c>
    </row>
    <row r="21" spans="2:8" x14ac:dyDescent="0.25">
      <c r="B21" s="55" t="s">
        <v>32</v>
      </c>
      <c r="C21" s="20">
        <v>0.59472222222222226</v>
      </c>
      <c r="D21" s="55" t="s">
        <v>23</v>
      </c>
      <c r="E21" s="47">
        <v>13</v>
      </c>
      <c r="F21" s="67">
        <v>7.17</v>
      </c>
      <c r="G21" s="19" t="s">
        <v>3</v>
      </c>
      <c r="H21" s="19" t="s">
        <v>27</v>
      </c>
    </row>
    <row r="22" spans="2:8" x14ac:dyDescent="0.25">
      <c r="B22" s="55" t="s">
        <v>32</v>
      </c>
      <c r="C22" s="20">
        <v>0.60091435185185182</v>
      </c>
      <c r="D22" s="55" t="s">
        <v>23</v>
      </c>
      <c r="E22" s="47">
        <v>681</v>
      </c>
      <c r="F22" s="67">
        <v>7.19</v>
      </c>
      <c r="G22" s="19" t="s">
        <v>3</v>
      </c>
      <c r="H22" s="19" t="s">
        <v>27</v>
      </c>
    </row>
    <row r="23" spans="2:8" x14ac:dyDescent="0.25">
      <c r="B23" s="55" t="s">
        <v>32</v>
      </c>
      <c r="C23" s="20">
        <v>0.60091435185185182</v>
      </c>
      <c r="D23" s="55" t="s">
        <v>23</v>
      </c>
      <c r="E23" s="47">
        <v>254</v>
      </c>
      <c r="F23" s="67">
        <v>7.19</v>
      </c>
      <c r="G23" s="19" t="s">
        <v>3</v>
      </c>
      <c r="H23" s="19" t="s">
        <v>27</v>
      </c>
    </row>
    <row r="24" spans="2:8" x14ac:dyDescent="0.25">
      <c r="B24" s="55" t="s">
        <v>32</v>
      </c>
      <c r="C24" s="20">
        <v>0.60091435185185182</v>
      </c>
      <c r="D24" s="55" t="s">
        <v>23</v>
      </c>
      <c r="E24" s="47">
        <v>65</v>
      </c>
      <c r="F24" s="67">
        <v>7.19</v>
      </c>
      <c r="G24" s="19" t="s">
        <v>3</v>
      </c>
      <c r="H24" s="19" t="s">
        <v>27</v>
      </c>
    </row>
    <row r="25" spans="2:8" x14ac:dyDescent="0.25">
      <c r="B25" s="55" t="s">
        <v>32</v>
      </c>
      <c r="C25" s="20">
        <v>0.60909722222222218</v>
      </c>
      <c r="D25" s="55" t="s">
        <v>23</v>
      </c>
      <c r="E25" s="47">
        <v>24</v>
      </c>
      <c r="F25" s="67">
        <v>7.17</v>
      </c>
      <c r="G25" s="19" t="s">
        <v>3</v>
      </c>
      <c r="H25" s="19" t="s">
        <v>27</v>
      </c>
    </row>
    <row r="26" spans="2:8" x14ac:dyDescent="0.25">
      <c r="B26" s="55" t="s">
        <v>32</v>
      </c>
      <c r="C26" s="20">
        <v>0.60927083333333332</v>
      </c>
      <c r="D26" s="55" t="s">
        <v>23</v>
      </c>
      <c r="E26" s="47">
        <v>2</v>
      </c>
      <c r="F26" s="67">
        <v>7.17</v>
      </c>
      <c r="G26" s="19" t="s">
        <v>3</v>
      </c>
      <c r="H26" s="19" t="s">
        <v>27</v>
      </c>
    </row>
    <row r="27" spans="2:8" x14ac:dyDescent="0.25">
      <c r="B27" s="55" t="s">
        <v>32</v>
      </c>
      <c r="C27" s="20">
        <v>0.61621527777777774</v>
      </c>
      <c r="D27" s="55" t="s">
        <v>23</v>
      </c>
      <c r="E27" s="47">
        <v>7</v>
      </c>
      <c r="F27" s="67">
        <v>7.17</v>
      </c>
      <c r="G27" s="19" t="s">
        <v>3</v>
      </c>
      <c r="H27" s="19" t="s">
        <v>27</v>
      </c>
    </row>
    <row r="28" spans="2:8" x14ac:dyDescent="0.25">
      <c r="B28" s="55" t="s">
        <v>32</v>
      </c>
      <c r="C28" s="20">
        <v>0.62103009259259256</v>
      </c>
      <c r="D28" s="55" t="s">
        <v>23</v>
      </c>
      <c r="E28" s="47">
        <v>1</v>
      </c>
      <c r="F28" s="67">
        <v>7.17</v>
      </c>
      <c r="G28" s="19" t="s">
        <v>3</v>
      </c>
      <c r="H28" s="19" t="s">
        <v>27</v>
      </c>
    </row>
    <row r="29" spans="2:8" x14ac:dyDescent="0.25">
      <c r="B29" s="55" t="s">
        <v>32</v>
      </c>
      <c r="C29" s="20">
        <v>0.62651620370370376</v>
      </c>
      <c r="D29" s="55" t="s">
        <v>23</v>
      </c>
      <c r="E29" s="47">
        <v>362</v>
      </c>
      <c r="F29" s="67">
        <v>7.17</v>
      </c>
      <c r="G29" s="19" t="s">
        <v>3</v>
      </c>
      <c r="H29" s="19" t="s">
        <v>27</v>
      </c>
    </row>
    <row r="30" spans="2:8" x14ac:dyDescent="0.25">
      <c r="B30" s="55" t="s">
        <v>32</v>
      </c>
      <c r="C30" s="20">
        <v>0.65246527777777774</v>
      </c>
      <c r="D30" s="55" t="s">
        <v>23</v>
      </c>
      <c r="E30" s="74">
        <v>1282</v>
      </c>
      <c r="F30" s="67">
        <v>7.19</v>
      </c>
      <c r="G30" s="19" t="s">
        <v>3</v>
      </c>
      <c r="H30" s="19" t="s">
        <v>27</v>
      </c>
    </row>
    <row r="31" spans="2:8" x14ac:dyDescent="0.25">
      <c r="B31" s="55" t="s">
        <v>32</v>
      </c>
      <c r="C31" s="20">
        <v>0.67553240740740739</v>
      </c>
      <c r="D31" s="55" t="s">
        <v>23</v>
      </c>
      <c r="E31" s="64">
        <v>300</v>
      </c>
      <c r="F31" s="67">
        <v>7.18</v>
      </c>
      <c r="G31" s="19" t="s">
        <v>3</v>
      </c>
      <c r="H31" s="19" t="s">
        <v>27</v>
      </c>
    </row>
    <row r="32" spans="2:8" x14ac:dyDescent="0.25">
      <c r="B32" s="55" t="s">
        <v>32</v>
      </c>
      <c r="C32" s="20">
        <v>0.67553240740740739</v>
      </c>
      <c r="D32" s="55" t="s">
        <v>23</v>
      </c>
      <c r="E32" s="64">
        <v>1700</v>
      </c>
      <c r="F32" s="67">
        <v>7.18</v>
      </c>
      <c r="G32" s="19" t="s">
        <v>3</v>
      </c>
      <c r="H32" s="19" t="s">
        <v>27</v>
      </c>
    </row>
    <row r="33" spans="2:8" x14ac:dyDescent="0.25">
      <c r="B33" s="55" t="s">
        <v>32</v>
      </c>
      <c r="C33" s="20">
        <v>0.67773148148148143</v>
      </c>
      <c r="D33" s="55" t="s">
        <v>23</v>
      </c>
      <c r="E33" s="64">
        <v>300</v>
      </c>
      <c r="F33" s="67">
        <v>7.14</v>
      </c>
      <c r="G33" s="19" t="s">
        <v>3</v>
      </c>
      <c r="H33" s="19" t="s">
        <v>27</v>
      </c>
    </row>
    <row r="34" spans="2:8" x14ac:dyDescent="0.25">
      <c r="B34" s="55" t="s">
        <v>32</v>
      </c>
      <c r="C34" s="20">
        <v>0.67780092592592589</v>
      </c>
      <c r="D34" s="55" t="s">
        <v>23</v>
      </c>
      <c r="E34" s="64">
        <v>69</v>
      </c>
      <c r="F34" s="67">
        <v>7.14</v>
      </c>
      <c r="G34" s="19" t="s">
        <v>3</v>
      </c>
      <c r="H34" s="19" t="s">
        <v>27</v>
      </c>
    </row>
    <row r="35" spans="2:8" x14ac:dyDescent="0.25">
      <c r="B35" s="55" t="s">
        <v>32</v>
      </c>
      <c r="C35" s="20">
        <v>0.6855324074074074</v>
      </c>
      <c r="D35" s="55" t="s">
        <v>23</v>
      </c>
      <c r="E35" s="64">
        <v>631</v>
      </c>
      <c r="F35" s="67">
        <v>7.14</v>
      </c>
      <c r="G35" s="19" t="s">
        <v>3</v>
      </c>
      <c r="H35" s="19" t="s">
        <v>27</v>
      </c>
    </row>
    <row r="36" spans="2:8" x14ac:dyDescent="0.25">
      <c r="B36" s="55" t="s">
        <v>32</v>
      </c>
      <c r="C36" s="20"/>
      <c r="D36" s="55" t="s">
        <v>23</v>
      </c>
      <c r="E36" s="21"/>
      <c r="F36" s="22"/>
      <c r="G36" s="19" t="s">
        <v>3</v>
      </c>
      <c r="H36" s="19" t="s">
        <v>27</v>
      </c>
    </row>
    <row r="37" spans="2:8" x14ac:dyDescent="0.25">
      <c r="B37" s="55" t="s">
        <v>32</v>
      </c>
      <c r="C37" s="20"/>
      <c r="D37" s="55" t="s">
        <v>23</v>
      </c>
      <c r="E37" s="21"/>
      <c r="F37" s="22"/>
      <c r="G37" s="19" t="s">
        <v>3</v>
      </c>
      <c r="H37" s="19" t="s">
        <v>27</v>
      </c>
    </row>
    <row r="38" spans="2:8" x14ac:dyDescent="0.25">
      <c r="B38" s="55" t="s">
        <v>32</v>
      </c>
      <c r="C38" s="20"/>
      <c r="D38" s="55" t="s">
        <v>23</v>
      </c>
      <c r="E38" s="21"/>
      <c r="F38" s="22"/>
      <c r="G38" s="19" t="s">
        <v>3</v>
      </c>
      <c r="H38" s="19" t="s">
        <v>27</v>
      </c>
    </row>
    <row r="39" spans="2:8" x14ac:dyDescent="0.25">
      <c r="B39" s="55" t="s">
        <v>32</v>
      </c>
      <c r="C39" s="20"/>
      <c r="D39" s="55" t="s">
        <v>23</v>
      </c>
      <c r="E39" s="21"/>
      <c r="F39" s="22"/>
      <c r="G39" s="19" t="s">
        <v>3</v>
      </c>
      <c r="H39" s="19" t="s">
        <v>27</v>
      </c>
    </row>
    <row r="40" spans="2:8" x14ac:dyDescent="0.25">
      <c r="B40" s="55" t="s">
        <v>32</v>
      </c>
      <c r="C40" s="20"/>
      <c r="D40" s="55" t="s">
        <v>23</v>
      </c>
      <c r="E40" s="21"/>
      <c r="F40" s="22"/>
      <c r="G40" s="19" t="s">
        <v>3</v>
      </c>
      <c r="H40" s="19" t="s">
        <v>27</v>
      </c>
    </row>
    <row r="41" spans="2:8" x14ac:dyDescent="0.25">
      <c r="B41" s="55" t="s">
        <v>32</v>
      </c>
      <c r="C41" s="20"/>
      <c r="D41" s="55" t="s">
        <v>23</v>
      </c>
      <c r="E41" s="21"/>
      <c r="F41" s="22"/>
      <c r="G41" s="19" t="s">
        <v>3</v>
      </c>
      <c r="H41" s="19" t="s">
        <v>27</v>
      </c>
    </row>
    <row r="42" spans="2:8" x14ac:dyDescent="0.25">
      <c r="B42" s="55" t="s">
        <v>32</v>
      </c>
      <c r="C42" s="20"/>
      <c r="D42" s="55" t="s">
        <v>23</v>
      </c>
      <c r="E42" s="21"/>
      <c r="F42" s="22"/>
      <c r="G42" s="19" t="s">
        <v>3</v>
      </c>
      <c r="H42" s="19" t="s">
        <v>27</v>
      </c>
    </row>
    <row r="43" spans="2:8" x14ac:dyDescent="0.25">
      <c r="B43" s="55" t="s">
        <v>32</v>
      </c>
      <c r="C43" s="20"/>
      <c r="D43" s="55" t="s">
        <v>23</v>
      </c>
      <c r="E43" s="21"/>
      <c r="F43" s="22"/>
      <c r="G43" s="19" t="s">
        <v>3</v>
      </c>
      <c r="H43" s="19" t="s">
        <v>27</v>
      </c>
    </row>
    <row r="44" spans="2:8" x14ac:dyDescent="0.25">
      <c r="B44" s="55" t="s">
        <v>32</v>
      </c>
      <c r="C44" s="20"/>
      <c r="D44" s="55" t="s">
        <v>23</v>
      </c>
      <c r="E44" s="21"/>
      <c r="F44" s="22"/>
      <c r="G44" s="19" t="s">
        <v>3</v>
      </c>
      <c r="H44" s="19" t="s">
        <v>27</v>
      </c>
    </row>
    <row r="45" spans="2:8" x14ac:dyDescent="0.25">
      <c r="B45" s="55" t="s">
        <v>32</v>
      </c>
      <c r="C45" s="20"/>
      <c r="D45" s="55" t="s">
        <v>23</v>
      </c>
      <c r="E45" s="21"/>
      <c r="F45" s="22"/>
      <c r="G45" s="19" t="s">
        <v>3</v>
      </c>
      <c r="H45" s="19" t="s">
        <v>27</v>
      </c>
    </row>
    <row r="46" spans="2:8" x14ac:dyDescent="0.25">
      <c r="B46" s="55" t="s">
        <v>32</v>
      </c>
      <c r="C46" s="20"/>
      <c r="D46" s="55" t="s">
        <v>23</v>
      </c>
      <c r="E46" s="21"/>
      <c r="F46" s="22"/>
      <c r="G46" s="19" t="s">
        <v>3</v>
      </c>
      <c r="H46" s="19" t="s">
        <v>27</v>
      </c>
    </row>
    <row r="47" spans="2:8" x14ac:dyDescent="0.25">
      <c r="B47" s="55" t="s">
        <v>32</v>
      </c>
      <c r="C47" s="20"/>
      <c r="D47" s="55" t="s">
        <v>23</v>
      </c>
      <c r="E47" s="21"/>
      <c r="F47" s="22"/>
      <c r="G47" s="19" t="s">
        <v>3</v>
      </c>
      <c r="H47" s="19" t="s">
        <v>27</v>
      </c>
    </row>
    <row r="48" spans="2:8" ht="15.75" thickBot="1" x14ac:dyDescent="0.3">
      <c r="B48" s="55" t="s">
        <v>32</v>
      </c>
      <c r="C48" s="50"/>
      <c r="D48" s="55" t="s">
        <v>23</v>
      </c>
      <c r="E48" s="51"/>
      <c r="F48" s="52"/>
      <c r="G48" s="19" t="s">
        <v>3</v>
      </c>
      <c r="H48" s="19" t="s">
        <v>27</v>
      </c>
    </row>
    <row r="49" spans="1:8" ht="15.75" thickBot="1" x14ac:dyDescent="0.3">
      <c r="A49" s="23" t="s">
        <v>16</v>
      </c>
      <c r="B49" s="53"/>
      <c r="C49" s="26"/>
      <c r="D49" s="59" t="s">
        <v>24</v>
      </c>
      <c r="E49" s="54">
        <f>SUM(E2:E48)</f>
        <v>16212</v>
      </c>
      <c r="F49" s="23">
        <v>7.1497000000000002</v>
      </c>
      <c r="G49" s="28" t="s">
        <v>3</v>
      </c>
      <c r="H49" s="28" t="s">
        <v>28</v>
      </c>
    </row>
    <row r="73" spans="11:11" x14ac:dyDescent="0.25">
      <c r="K73" s="1" t="e">
        <f>#REF!/#REF!</f>
        <v>#REF!</v>
      </c>
    </row>
  </sheetData>
  <phoneticPr fontId="2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F4D1F-1280-4BA8-96B5-A5B767EF3304}">
  <dimension ref="A1:K73"/>
  <sheetViews>
    <sheetView workbookViewId="0">
      <selection activeCell="F22" sqref="F22"/>
    </sheetView>
  </sheetViews>
  <sheetFormatPr baseColWidth="10" defaultColWidth="11.42578125" defaultRowHeight="15" x14ac:dyDescent="0.25"/>
  <cols>
    <col min="1" max="1" width="32.42578125" style="1" bestFit="1" customWidth="1"/>
    <col min="2" max="2" width="18.28515625" style="1" customWidth="1"/>
    <col min="3" max="3" width="14.140625" style="1" customWidth="1"/>
    <col min="4" max="4" width="20.7109375" style="1" customWidth="1"/>
    <col min="5" max="5" width="11.42578125" style="18"/>
    <col min="6" max="7" width="11.42578125" style="1"/>
    <col min="8" max="8" width="31.140625" style="1" customWidth="1"/>
    <col min="9" max="16384" width="11.42578125" style="1"/>
  </cols>
  <sheetData>
    <row r="1" spans="2:8" ht="15.75" thickTop="1" x14ac:dyDescent="0.25">
      <c r="B1" s="13" t="s">
        <v>10</v>
      </c>
      <c r="C1" s="14" t="s">
        <v>11</v>
      </c>
      <c r="D1" s="58" t="s">
        <v>22</v>
      </c>
      <c r="E1" s="17" t="s">
        <v>12</v>
      </c>
      <c r="F1" s="15" t="s">
        <v>13</v>
      </c>
      <c r="G1" s="15" t="s">
        <v>14</v>
      </c>
      <c r="H1" s="16" t="s">
        <v>15</v>
      </c>
    </row>
    <row r="2" spans="2:8" x14ac:dyDescent="0.25">
      <c r="B2" s="55" t="s">
        <v>33</v>
      </c>
      <c r="C2" s="20">
        <v>0.38134259259259257</v>
      </c>
      <c r="D2" s="55" t="s">
        <v>23</v>
      </c>
      <c r="E2" s="64">
        <v>294</v>
      </c>
      <c r="F2" s="64">
        <v>7.15</v>
      </c>
      <c r="G2" s="19" t="s">
        <v>3</v>
      </c>
      <c r="H2" s="19" t="s">
        <v>27</v>
      </c>
    </row>
    <row r="3" spans="2:8" x14ac:dyDescent="0.25">
      <c r="B3" s="55" t="s">
        <v>33</v>
      </c>
      <c r="C3" s="20">
        <v>0.44156250000000002</v>
      </c>
      <c r="D3" s="55" t="s">
        <v>23</v>
      </c>
      <c r="E3" s="64">
        <v>1706</v>
      </c>
      <c r="F3" s="64">
        <v>7.15</v>
      </c>
      <c r="G3" s="19" t="s">
        <v>3</v>
      </c>
      <c r="H3" s="19" t="s">
        <v>27</v>
      </c>
    </row>
    <row r="4" spans="2:8" x14ac:dyDescent="0.25">
      <c r="B4" s="55" t="s">
        <v>33</v>
      </c>
      <c r="C4" s="20">
        <v>0.48615740740740743</v>
      </c>
      <c r="D4" s="55" t="s">
        <v>23</v>
      </c>
      <c r="E4" s="64">
        <v>18</v>
      </c>
      <c r="F4" s="64">
        <v>7.18</v>
      </c>
      <c r="G4" s="19" t="s">
        <v>3</v>
      </c>
      <c r="H4" s="19" t="s">
        <v>27</v>
      </c>
    </row>
    <row r="5" spans="2:8" x14ac:dyDescent="0.25">
      <c r="B5" s="55" t="s">
        <v>33</v>
      </c>
      <c r="C5" s="20">
        <v>0.48615740740740743</v>
      </c>
      <c r="D5" s="55" t="s">
        <v>23</v>
      </c>
      <c r="E5" s="64">
        <v>2167</v>
      </c>
      <c r="F5" s="64">
        <v>7.18</v>
      </c>
      <c r="G5" s="19" t="s">
        <v>3</v>
      </c>
      <c r="H5" s="19" t="s">
        <v>27</v>
      </c>
    </row>
    <row r="6" spans="2:8" x14ac:dyDescent="0.25">
      <c r="B6" s="55" t="s">
        <v>33</v>
      </c>
      <c r="C6" s="20">
        <v>0.48644675925925923</v>
      </c>
      <c r="D6" s="55" t="s">
        <v>23</v>
      </c>
      <c r="E6" s="64">
        <v>664</v>
      </c>
      <c r="F6" s="64">
        <v>7.19</v>
      </c>
      <c r="G6" s="19" t="s">
        <v>3</v>
      </c>
      <c r="H6" s="19" t="s">
        <v>27</v>
      </c>
    </row>
    <row r="7" spans="2:8" x14ac:dyDescent="0.25">
      <c r="B7" s="55" t="s">
        <v>33</v>
      </c>
      <c r="C7" s="20">
        <v>0.48644675925925923</v>
      </c>
      <c r="D7" s="55" t="s">
        <v>23</v>
      </c>
      <c r="E7" s="64">
        <v>2336</v>
      </c>
      <c r="F7" s="64">
        <v>7.19</v>
      </c>
      <c r="G7" s="19" t="s">
        <v>3</v>
      </c>
      <c r="H7" s="19" t="s">
        <v>27</v>
      </c>
    </row>
    <row r="8" spans="2:8" x14ac:dyDescent="0.25">
      <c r="B8" s="55" t="s">
        <v>33</v>
      </c>
      <c r="C8" s="20">
        <v>0.49774305555555554</v>
      </c>
      <c r="D8" s="55" t="s">
        <v>23</v>
      </c>
      <c r="E8" s="64">
        <v>3000</v>
      </c>
      <c r="F8" s="64">
        <v>7.17</v>
      </c>
      <c r="G8" s="19" t="s">
        <v>3</v>
      </c>
      <c r="H8" s="19" t="s">
        <v>27</v>
      </c>
    </row>
    <row r="9" spans="2:8" x14ac:dyDescent="0.25">
      <c r="B9" s="55" t="s">
        <v>33</v>
      </c>
      <c r="C9" s="20">
        <v>0.55155092592592592</v>
      </c>
      <c r="D9" s="55" t="s">
        <v>23</v>
      </c>
      <c r="E9" s="64">
        <v>2180</v>
      </c>
      <c r="F9" s="64">
        <v>7.17</v>
      </c>
      <c r="G9" s="19" t="s">
        <v>3</v>
      </c>
      <c r="H9" s="19" t="s">
        <v>27</v>
      </c>
    </row>
    <row r="10" spans="2:8" x14ac:dyDescent="0.25">
      <c r="B10" s="55" t="s">
        <v>33</v>
      </c>
      <c r="C10" s="20">
        <v>0.55155092592592592</v>
      </c>
      <c r="D10" s="55" t="s">
        <v>23</v>
      </c>
      <c r="E10" s="64">
        <v>820</v>
      </c>
      <c r="F10" s="64">
        <v>7.17</v>
      </c>
      <c r="G10" s="19" t="s">
        <v>3</v>
      </c>
      <c r="H10" s="19" t="s">
        <v>27</v>
      </c>
    </row>
    <row r="11" spans="2:8" x14ac:dyDescent="0.25">
      <c r="B11" s="55" t="s">
        <v>33</v>
      </c>
      <c r="C11" s="20">
        <v>0.66253472222222221</v>
      </c>
      <c r="D11" s="55" t="s">
        <v>23</v>
      </c>
      <c r="E11" s="64">
        <v>300</v>
      </c>
      <c r="F11" s="64">
        <v>7.21</v>
      </c>
      <c r="G11" s="19" t="s">
        <v>3</v>
      </c>
      <c r="H11" s="19" t="s">
        <v>27</v>
      </c>
    </row>
    <row r="12" spans="2:8" x14ac:dyDescent="0.25">
      <c r="B12" s="55" t="s">
        <v>33</v>
      </c>
      <c r="C12" s="20">
        <v>0.66253472222222221</v>
      </c>
      <c r="D12" s="55" t="s">
        <v>23</v>
      </c>
      <c r="E12" s="64">
        <v>2700</v>
      </c>
      <c r="F12" s="64">
        <v>7.21</v>
      </c>
      <c r="G12" s="19" t="s">
        <v>3</v>
      </c>
      <c r="H12" s="19" t="s">
        <v>27</v>
      </c>
    </row>
    <row r="13" spans="2:8" x14ac:dyDescent="0.25">
      <c r="B13" s="55" t="s">
        <v>33</v>
      </c>
      <c r="C13" s="20"/>
      <c r="D13" s="55" t="s">
        <v>23</v>
      </c>
      <c r="E13" s="64"/>
      <c r="F13" s="64"/>
      <c r="G13" s="19" t="s">
        <v>3</v>
      </c>
      <c r="H13" s="19" t="s">
        <v>27</v>
      </c>
    </row>
    <row r="14" spans="2:8" x14ac:dyDescent="0.25">
      <c r="B14" s="55" t="s">
        <v>33</v>
      </c>
      <c r="C14" s="46"/>
      <c r="D14" s="55" t="s">
        <v>23</v>
      </c>
      <c r="E14" s="21"/>
      <c r="F14" s="63"/>
      <c r="G14" s="19" t="s">
        <v>3</v>
      </c>
      <c r="H14" s="19" t="s">
        <v>27</v>
      </c>
    </row>
    <row r="15" spans="2:8" x14ac:dyDescent="0.25">
      <c r="B15" s="55" t="s">
        <v>33</v>
      </c>
      <c r="C15" s="46"/>
      <c r="D15" s="55" t="s">
        <v>23</v>
      </c>
      <c r="E15" s="21"/>
      <c r="F15" s="63"/>
      <c r="G15" s="19" t="s">
        <v>3</v>
      </c>
      <c r="H15" s="19" t="s">
        <v>27</v>
      </c>
    </row>
    <row r="16" spans="2:8" x14ac:dyDescent="0.25">
      <c r="B16" s="55" t="s">
        <v>33</v>
      </c>
      <c r="C16" s="46"/>
      <c r="D16" s="55" t="s">
        <v>23</v>
      </c>
      <c r="E16" s="21"/>
      <c r="F16" s="63"/>
      <c r="G16" s="19" t="s">
        <v>3</v>
      </c>
      <c r="H16" s="19" t="s">
        <v>27</v>
      </c>
    </row>
    <row r="17" spans="2:8" x14ac:dyDescent="0.25">
      <c r="B17" s="55" t="s">
        <v>33</v>
      </c>
      <c r="C17" s="46"/>
      <c r="D17" s="55" t="s">
        <v>23</v>
      </c>
      <c r="E17" s="21"/>
      <c r="F17" s="63"/>
      <c r="G17" s="19" t="s">
        <v>3</v>
      </c>
      <c r="H17" s="19" t="s">
        <v>27</v>
      </c>
    </row>
    <row r="18" spans="2:8" x14ac:dyDescent="0.25">
      <c r="B18" s="55" t="s">
        <v>33</v>
      </c>
      <c r="C18" s="20"/>
      <c r="D18" s="55" t="s">
        <v>23</v>
      </c>
      <c r="E18" s="48"/>
      <c r="F18" s="62"/>
      <c r="G18" s="19" t="s">
        <v>3</v>
      </c>
      <c r="H18" s="19" t="s">
        <v>27</v>
      </c>
    </row>
    <row r="19" spans="2:8" x14ac:dyDescent="0.25">
      <c r="B19" s="55" t="s">
        <v>33</v>
      </c>
      <c r="C19" s="20"/>
      <c r="D19" s="55" t="s">
        <v>23</v>
      </c>
      <c r="E19" s="48"/>
      <c r="F19" s="62"/>
      <c r="G19" s="19" t="s">
        <v>3</v>
      </c>
      <c r="H19" s="19" t="s">
        <v>27</v>
      </c>
    </row>
    <row r="20" spans="2:8" x14ac:dyDescent="0.25">
      <c r="B20" s="55" t="s">
        <v>33</v>
      </c>
      <c r="C20" s="20"/>
      <c r="D20" s="55" t="s">
        <v>23</v>
      </c>
      <c r="E20" s="48"/>
      <c r="F20" s="62"/>
      <c r="G20" s="19" t="s">
        <v>3</v>
      </c>
      <c r="H20" s="19" t="s">
        <v>27</v>
      </c>
    </row>
    <row r="21" spans="2:8" x14ac:dyDescent="0.25">
      <c r="B21" s="55" t="s">
        <v>33</v>
      </c>
      <c r="C21" s="20"/>
      <c r="D21" s="55" t="s">
        <v>23</v>
      </c>
      <c r="E21" s="48"/>
      <c r="F21" s="62"/>
      <c r="G21" s="19" t="s">
        <v>3</v>
      </c>
      <c r="H21" s="19" t="s">
        <v>27</v>
      </c>
    </row>
    <row r="22" spans="2:8" x14ac:dyDescent="0.25">
      <c r="B22" s="55" t="s">
        <v>33</v>
      </c>
      <c r="C22" s="20"/>
      <c r="D22" s="55" t="s">
        <v>23</v>
      </c>
      <c r="E22" s="48"/>
      <c r="F22" s="62"/>
      <c r="G22" s="19" t="s">
        <v>3</v>
      </c>
      <c r="H22" s="19" t="s">
        <v>27</v>
      </c>
    </row>
    <row r="23" spans="2:8" x14ac:dyDescent="0.25">
      <c r="B23" s="55" t="s">
        <v>33</v>
      </c>
      <c r="C23" s="20"/>
      <c r="D23" s="55" t="s">
        <v>23</v>
      </c>
      <c r="E23" s="48"/>
      <c r="F23" s="62"/>
      <c r="G23" s="19" t="s">
        <v>3</v>
      </c>
      <c r="H23" s="19" t="s">
        <v>27</v>
      </c>
    </row>
    <row r="24" spans="2:8" x14ac:dyDescent="0.25">
      <c r="B24" s="55" t="s">
        <v>33</v>
      </c>
      <c r="C24" s="20"/>
      <c r="D24" s="55" t="s">
        <v>23</v>
      </c>
      <c r="E24" s="48"/>
      <c r="F24" s="62"/>
      <c r="G24" s="19" t="s">
        <v>3</v>
      </c>
      <c r="H24" s="19" t="s">
        <v>27</v>
      </c>
    </row>
    <row r="25" spans="2:8" x14ac:dyDescent="0.25">
      <c r="B25" s="55" t="s">
        <v>33</v>
      </c>
      <c r="C25" s="20"/>
      <c r="D25" s="55" t="s">
        <v>23</v>
      </c>
      <c r="E25" s="48"/>
      <c r="F25" s="62"/>
      <c r="G25" s="19" t="s">
        <v>3</v>
      </c>
      <c r="H25" s="19" t="s">
        <v>27</v>
      </c>
    </row>
    <row r="26" spans="2:8" x14ac:dyDescent="0.25">
      <c r="B26" s="55" t="s">
        <v>33</v>
      </c>
      <c r="C26" s="20"/>
      <c r="D26" s="55" t="s">
        <v>23</v>
      </c>
      <c r="E26" s="48"/>
      <c r="F26" s="62"/>
      <c r="G26" s="19" t="s">
        <v>3</v>
      </c>
      <c r="H26" s="19" t="s">
        <v>27</v>
      </c>
    </row>
    <row r="27" spans="2:8" x14ac:dyDescent="0.25">
      <c r="B27" s="55" t="s">
        <v>33</v>
      </c>
      <c r="C27" s="20"/>
      <c r="D27" s="55" t="s">
        <v>23</v>
      </c>
      <c r="E27" s="48"/>
      <c r="F27" s="62"/>
      <c r="G27" s="19" t="s">
        <v>3</v>
      </c>
      <c r="H27" s="19" t="s">
        <v>27</v>
      </c>
    </row>
    <row r="28" spans="2:8" x14ac:dyDescent="0.25">
      <c r="B28" s="55" t="s">
        <v>33</v>
      </c>
      <c r="C28" s="20"/>
      <c r="D28" s="55" t="s">
        <v>23</v>
      </c>
      <c r="E28" s="48"/>
      <c r="F28" s="62"/>
      <c r="G28" s="19" t="s">
        <v>3</v>
      </c>
      <c r="H28" s="19" t="s">
        <v>27</v>
      </c>
    </row>
    <row r="29" spans="2:8" x14ac:dyDescent="0.25">
      <c r="B29" s="55" t="s">
        <v>33</v>
      </c>
      <c r="C29" s="20"/>
      <c r="D29" s="55" t="s">
        <v>23</v>
      </c>
      <c r="E29" s="48"/>
      <c r="F29" s="62"/>
      <c r="G29" s="19" t="s">
        <v>3</v>
      </c>
      <c r="H29" s="19" t="s">
        <v>27</v>
      </c>
    </row>
    <row r="30" spans="2:8" x14ac:dyDescent="0.25">
      <c r="B30" s="55" t="s">
        <v>33</v>
      </c>
      <c r="C30" s="20"/>
      <c r="D30" s="55" t="s">
        <v>23</v>
      </c>
      <c r="E30" s="48"/>
      <c r="F30" s="61"/>
      <c r="G30" s="19" t="s">
        <v>3</v>
      </c>
      <c r="H30" s="19" t="s">
        <v>27</v>
      </c>
    </row>
    <row r="31" spans="2:8" x14ac:dyDescent="0.25">
      <c r="B31" s="55" t="s">
        <v>33</v>
      </c>
      <c r="C31" s="20"/>
      <c r="D31" s="55" t="s">
        <v>23</v>
      </c>
      <c r="E31" s="21"/>
      <c r="F31" s="22"/>
      <c r="G31" s="19" t="s">
        <v>3</v>
      </c>
      <c r="H31" s="19" t="s">
        <v>27</v>
      </c>
    </row>
    <row r="32" spans="2:8" x14ac:dyDescent="0.25">
      <c r="B32" s="55" t="s">
        <v>33</v>
      </c>
      <c r="C32" s="20"/>
      <c r="D32" s="55" t="s">
        <v>23</v>
      </c>
      <c r="E32" s="21"/>
      <c r="F32" s="22"/>
      <c r="G32" s="19" t="s">
        <v>3</v>
      </c>
      <c r="H32" s="19" t="s">
        <v>27</v>
      </c>
    </row>
    <row r="33" spans="2:8" x14ac:dyDescent="0.25">
      <c r="B33" s="55" t="s">
        <v>33</v>
      </c>
      <c r="C33" s="20"/>
      <c r="D33" s="55" t="s">
        <v>23</v>
      </c>
      <c r="E33" s="21"/>
      <c r="F33" s="22"/>
      <c r="G33" s="19" t="s">
        <v>3</v>
      </c>
      <c r="H33" s="19" t="s">
        <v>27</v>
      </c>
    </row>
    <row r="34" spans="2:8" x14ac:dyDescent="0.25">
      <c r="B34" s="55" t="s">
        <v>33</v>
      </c>
      <c r="C34" s="20"/>
      <c r="D34" s="55" t="s">
        <v>23</v>
      </c>
      <c r="E34" s="21"/>
      <c r="F34" s="22"/>
      <c r="G34" s="19" t="s">
        <v>3</v>
      </c>
      <c r="H34" s="19" t="s">
        <v>27</v>
      </c>
    </row>
    <row r="35" spans="2:8" x14ac:dyDescent="0.25">
      <c r="B35" s="55" t="s">
        <v>33</v>
      </c>
      <c r="C35" s="20"/>
      <c r="D35" s="55" t="s">
        <v>23</v>
      </c>
      <c r="E35" s="21"/>
      <c r="F35" s="22"/>
      <c r="G35" s="19" t="s">
        <v>3</v>
      </c>
      <c r="H35" s="19" t="s">
        <v>27</v>
      </c>
    </row>
    <row r="36" spans="2:8" x14ac:dyDescent="0.25">
      <c r="B36" s="55" t="s">
        <v>33</v>
      </c>
      <c r="C36" s="20"/>
      <c r="D36" s="55" t="s">
        <v>23</v>
      </c>
      <c r="E36" s="21"/>
      <c r="F36" s="22"/>
      <c r="G36" s="19" t="s">
        <v>3</v>
      </c>
      <c r="H36" s="19" t="s">
        <v>27</v>
      </c>
    </row>
    <row r="37" spans="2:8" x14ac:dyDescent="0.25">
      <c r="B37" s="55" t="s">
        <v>33</v>
      </c>
      <c r="C37" s="20"/>
      <c r="D37" s="55" t="s">
        <v>23</v>
      </c>
      <c r="E37" s="21"/>
      <c r="F37" s="22"/>
      <c r="G37" s="19" t="s">
        <v>3</v>
      </c>
      <c r="H37" s="19" t="s">
        <v>27</v>
      </c>
    </row>
    <row r="38" spans="2:8" x14ac:dyDescent="0.25">
      <c r="B38" s="55" t="s">
        <v>33</v>
      </c>
      <c r="C38" s="20"/>
      <c r="D38" s="55" t="s">
        <v>23</v>
      </c>
      <c r="E38" s="21"/>
      <c r="F38" s="22"/>
      <c r="G38" s="19" t="s">
        <v>3</v>
      </c>
      <c r="H38" s="19" t="s">
        <v>27</v>
      </c>
    </row>
    <row r="39" spans="2:8" x14ac:dyDescent="0.25">
      <c r="B39" s="55" t="s">
        <v>33</v>
      </c>
      <c r="C39" s="20"/>
      <c r="D39" s="55" t="s">
        <v>23</v>
      </c>
      <c r="E39" s="21"/>
      <c r="F39" s="22"/>
      <c r="G39" s="19" t="s">
        <v>3</v>
      </c>
      <c r="H39" s="19" t="s">
        <v>27</v>
      </c>
    </row>
    <row r="40" spans="2:8" x14ac:dyDescent="0.25">
      <c r="B40" s="55" t="s">
        <v>33</v>
      </c>
      <c r="C40" s="20"/>
      <c r="D40" s="55" t="s">
        <v>23</v>
      </c>
      <c r="E40" s="21"/>
      <c r="F40" s="22"/>
      <c r="G40" s="19" t="s">
        <v>3</v>
      </c>
      <c r="H40" s="19" t="s">
        <v>27</v>
      </c>
    </row>
    <row r="41" spans="2:8" x14ac:dyDescent="0.25">
      <c r="B41" s="55" t="s">
        <v>33</v>
      </c>
      <c r="C41" s="20"/>
      <c r="D41" s="55" t="s">
        <v>23</v>
      </c>
      <c r="E41" s="21"/>
      <c r="F41" s="22"/>
      <c r="G41" s="19" t="s">
        <v>3</v>
      </c>
      <c r="H41" s="19" t="s">
        <v>27</v>
      </c>
    </row>
    <row r="42" spans="2:8" x14ac:dyDescent="0.25">
      <c r="B42" s="55" t="s">
        <v>33</v>
      </c>
      <c r="C42" s="20"/>
      <c r="D42" s="55" t="s">
        <v>23</v>
      </c>
      <c r="E42" s="21"/>
      <c r="F42" s="22"/>
      <c r="G42" s="19" t="s">
        <v>3</v>
      </c>
      <c r="H42" s="19" t="s">
        <v>27</v>
      </c>
    </row>
    <row r="43" spans="2:8" x14ac:dyDescent="0.25">
      <c r="B43" s="55" t="s">
        <v>33</v>
      </c>
      <c r="C43" s="20"/>
      <c r="D43" s="55" t="s">
        <v>23</v>
      </c>
      <c r="E43" s="21"/>
      <c r="F43" s="22"/>
      <c r="G43" s="19" t="s">
        <v>3</v>
      </c>
      <c r="H43" s="19" t="s">
        <v>27</v>
      </c>
    </row>
    <row r="44" spans="2:8" x14ac:dyDescent="0.25">
      <c r="B44" s="55" t="s">
        <v>33</v>
      </c>
      <c r="C44" s="20"/>
      <c r="D44" s="55" t="s">
        <v>23</v>
      </c>
      <c r="E44" s="21"/>
      <c r="F44" s="22"/>
      <c r="G44" s="19" t="s">
        <v>3</v>
      </c>
      <c r="H44" s="19" t="s">
        <v>27</v>
      </c>
    </row>
    <row r="45" spans="2:8" x14ac:dyDescent="0.25">
      <c r="B45" s="55" t="s">
        <v>33</v>
      </c>
      <c r="C45" s="20"/>
      <c r="D45" s="55" t="s">
        <v>23</v>
      </c>
      <c r="E45" s="21"/>
      <c r="F45" s="22"/>
      <c r="G45" s="19" t="s">
        <v>3</v>
      </c>
      <c r="H45" s="19" t="s">
        <v>27</v>
      </c>
    </row>
    <row r="46" spans="2:8" x14ac:dyDescent="0.25">
      <c r="B46" s="55" t="s">
        <v>33</v>
      </c>
      <c r="C46" s="20"/>
      <c r="D46" s="55" t="s">
        <v>23</v>
      </c>
      <c r="E46" s="21"/>
      <c r="F46" s="22"/>
      <c r="G46" s="19" t="s">
        <v>3</v>
      </c>
      <c r="H46" s="19" t="s">
        <v>27</v>
      </c>
    </row>
    <row r="47" spans="2:8" x14ac:dyDescent="0.25">
      <c r="B47" s="55" t="s">
        <v>33</v>
      </c>
      <c r="C47" s="20"/>
      <c r="D47" s="55" t="s">
        <v>23</v>
      </c>
      <c r="E47" s="21"/>
      <c r="F47" s="22"/>
      <c r="G47" s="19" t="s">
        <v>3</v>
      </c>
      <c r="H47" s="19" t="s">
        <v>27</v>
      </c>
    </row>
    <row r="48" spans="2:8" ht="15.75" thickBot="1" x14ac:dyDescent="0.3">
      <c r="B48" s="55" t="s">
        <v>33</v>
      </c>
      <c r="C48" s="50"/>
      <c r="D48" s="55" t="s">
        <v>23</v>
      </c>
      <c r="E48" s="51"/>
      <c r="F48" s="52"/>
      <c r="G48" s="19" t="s">
        <v>3</v>
      </c>
      <c r="H48" s="19" t="s">
        <v>27</v>
      </c>
    </row>
    <row r="49" spans="1:8" ht="15.75" thickBot="1" x14ac:dyDescent="0.3">
      <c r="A49" s="23" t="s">
        <v>16</v>
      </c>
      <c r="B49" s="53"/>
      <c r="C49" s="26"/>
      <c r="D49" s="59" t="s">
        <v>24</v>
      </c>
      <c r="E49" s="54">
        <f>SUM(E2:E48)</f>
        <v>16185</v>
      </c>
      <c r="F49" s="23">
        <v>7.18</v>
      </c>
      <c r="G49" s="28" t="s">
        <v>3</v>
      </c>
      <c r="H49" s="28" t="s">
        <v>28</v>
      </c>
    </row>
    <row r="73" spans="11:11" x14ac:dyDescent="0.25">
      <c r="K73" s="1" t="e">
        <f>#REF!/#REF!</f>
        <v>#REF!</v>
      </c>
    </row>
  </sheetData>
  <phoneticPr fontId="2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CD452-ECD9-4DBB-9E54-62100A790623}">
  <dimension ref="A1:K73"/>
  <sheetViews>
    <sheetView workbookViewId="0">
      <selection activeCell="K14" sqref="K14"/>
    </sheetView>
  </sheetViews>
  <sheetFormatPr baseColWidth="10" defaultColWidth="11.42578125" defaultRowHeight="15" x14ac:dyDescent="0.25"/>
  <cols>
    <col min="1" max="1" width="32.42578125" style="1" bestFit="1" customWidth="1"/>
    <col min="2" max="2" width="18.28515625" style="1" customWidth="1"/>
    <col min="3" max="3" width="14.140625" style="1" customWidth="1"/>
    <col min="4" max="4" width="20.7109375" style="1" customWidth="1"/>
    <col min="5" max="5" width="11.42578125" style="18"/>
    <col min="6" max="7" width="11.42578125" style="1"/>
    <col min="8" max="8" width="27.5703125" style="1" customWidth="1"/>
    <col min="9" max="16384" width="11.42578125" style="1"/>
  </cols>
  <sheetData>
    <row r="1" spans="2:8" ht="15.75" thickTop="1" x14ac:dyDescent="0.25">
      <c r="B1" s="13" t="s">
        <v>10</v>
      </c>
      <c r="C1" s="14" t="s">
        <v>11</v>
      </c>
      <c r="D1" s="58" t="s">
        <v>22</v>
      </c>
      <c r="E1" s="17" t="s">
        <v>12</v>
      </c>
      <c r="F1" s="15" t="s">
        <v>13</v>
      </c>
      <c r="G1" s="15" t="s">
        <v>14</v>
      </c>
      <c r="H1" s="16" t="s">
        <v>15</v>
      </c>
    </row>
    <row r="2" spans="2:8" x14ac:dyDescent="0.25">
      <c r="B2" s="55" t="s">
        <v>34</v>
      </c>
      <c r="C2" s="20">
        <v>0.4009490740740741</v>
      </c>
      <c r="D2" s="55" t="s">
        <v>23</v>
      </c>
      <c r="E2" s="64">
        <v>1171</v>
      </c>
      <c r="F2" s="64">
        <v>7.21</v>
      </c>
      <c r="G2" s="19" t="s">
        <v>3</v>
      </c>
      <c r="H2" s="19" t="s">
        <v>27</v>
      </c>
    </row>
    <row r="3" spans="2:8" x14ac:dyDescent="0.25">
      <c r="B3" s="55" t="s">
        <v>34</v>
      </c>
      <c r="C3" s="20">
        <v>0.4009490740740741</v>
      </c>
      <c r="D3" s="55" t="s">
        <v>23</v>
      </c>
      <c r="E3" s="64">
        <v>736</v>
      </c>
      <c r="F3" s="64">
        <v>7.21</v>
      </c>
      <c r="G3" s="19" t="s">
        <v>3</v>
      </c>
      <c r="H3" s="19" t="s">
        <v>27</v>
      </c>
    </row>
    <row r="4" spans="2:8" x14ac:dyDescent="0.25">
      <c r="B4" s="55" t="s">
        <v>34</v>
      </c>
      <c r="C4" s="20">
        <v>0.4009490740740741</v>
      </c>
      <c r="D4" s="55" t="s">
        <v>23</v>
      </c>
      <c r="E4" s="64">
        <v>336</v>
      </c>
      <c r="F4" s="64">
        <v>7.21</v>
      </c>
      <c r="G4" s="19" t="s">
        <v>3</v>
      </c>
      <c r="H4" s="19" t="s">
        <v>27</v>
      </c>
    </row>
    <row r="5" spans="2:8" x14ac:dyDescent="0.25">
      <c r="B5" s="55" t="s">
        <v>34</v>
      </c>
      <c r="C5" s="20">
        <v>0.41386574074074073</v>
      </c>
      <c r="D5" s="55" t="s">
        <v>23</v>
      </c>
      <c r="E5" s="64">
        <v>256</v>
      </c>
      <c r="F5" s="64">
        <v>7.15</v>
      </c>
      <c r="G5" s="19" t="s">
        <v>3</v>
      </c>
      <c r="H5" s="19" t="s">
        <v>27</v>
      </c>
    </row>
    <row r="6" spans="2:8" x14ac:dyDescent="0.25">
      <c r="B6" s="55" t="s">
        <v>34</v>
      </c>
      <c r="C6" s="20">
        <v>0.43766203703703704</v>
      </c>
      <c r="D6" s="55" t="s">
        <v>23</v>
      </c>
      <c r="E6" s="64">
        <v>75</v>
      </c>
      <c r="F6" s="64">
        <v>7.15</v>
      </c>
      <c r="G6" s="19" t="s">
        <v>3</v>
      </c>
      <c r="H6" s="19" t="s">
        <v>27</v>
      </c>
    </row>
    <row r="7" spans="2:8" x14ac:dyDescent="0.25">
      <c r="B7" s="55" t="s">
        <v>34</v>
      </c>
      <c r="C7" s="20">
        <v>0.43766203703703704</v>
      </c>
      <c r="D7" s="55" t="s">
        <v>23</v>
      </c>
      <c r="E7" s="64">
        <v>1342</v>
      </c>
      <c r="F7" s="64">
        <v>7.15</v>
      </c>
      <c r="G7" s="19" t="s">
        <v>3</v>
      </c>
      <c r="H7" s="19" t="s">
        <v>27</v>
      </c>
    </row>
    <row r="8" spans="2:8" x14ac:dyDescent="0.25">
      <c r="B8" s="55" t="s">
        <v>34</v>
      </c>
      <c r="C8" s="20">
        <v>0.43766203703703704</v>
      </c>
      <c r="D8" s="55" t="s">
        <v>23</v>
      </c>
      <c r="E8" s="64">
        <v>35</v>
      </c>
      <c r="F8" s="64">
        <v>7.15</v>
      </c>
      <c r="G8" s="19" t="s">
        <v>3</v>
      </c>
      <c r="H8" s="19" t="s">
        <v>27</v>
      </c>
    </row>
    <row r="9" spans="2:8" x14ac:dyDescent="0.25">
      <c r="B9" s="55" t="s">
        <v>34</v>
      </c>
      <c r="C9" s="20">
        <v>0.43775462962962963</v>
      </c>
      <c r="D9" s="55" t="s">
        <v>23</v>
      </c>
      <c r="E9" s="64">
        <v>245</v>
      </c>
      <c r="F9" s="64">
        <v>7.15</v>
      </c>
      <c r="G9" s="19" t="s">
        <v>3</v>
      </c>
      <c r="H9" s="19" t="s">
        <v>27</v>
      </c>
    </row>
    <row r="10" spans="2:8" x14ac:dyDescent="0.25">
      <c r="B10" s="55" t="s">
        <v>34</v>
      </c>
      <c r="C10" s="20">
        <v>0.44796296296296295</v>
      </c>
      <c r="D10" s="55" t="s">
        <v>23</v>
      </c>
      <c r="E10" s="64">
        <v>1047</v>
      </c>
      <c r="F10" s="64">
        <v>7.15</v>
      </c>
      <c r="G10" s="19" t="s">
        <v>3</v>
      </c>
      <c r="H10" s="19" t="s">
        <v>27</v>
      </c>
    </row>
    <row r="11" spans="2:8" x14ac:dyDescent="0.25">
      <c r="B11" s="55" t="s">
        <v>34</v>
      </c>
      <c r="C11" s="20">
        <v>0.46349537037037036</v>
      </c>
      <c r="D11" s="55" t="s">
        <v>23</v>
      </c>
      <c r="E11" s="64">
        <v>241</v>
      </c>
      <c r="F11" s="64">
        <v>7.15</v>
      </c>
      <c r="G11" s="19" t="s">
        <v>3</v>
      </c>
      <c r="H11" s="19" t="s">
        <v>27</v>
      </c>
    </row>
    <row r="12" spans="2:8" x14ac:dyDescent="0.25">
      <c r="B12" s="55" t="s">
        <v>34</v>
      </c>
      <c r="C12" s="20">
        <v>0.47009259259259262</v>
      </c>
      <c r="D12" s="55" t="s">
        <v>23</v>
      </c>
      <c r="E12" s="64">
        <v>1500</v>
      </c>
      <c r="F12" s="64">
        <v>7.15</v>
      </c>
      <c r="G12" s="19" t="s">
        <v>3</v>
      </c>
      <c r="H12" s="19" t="s">
        <v>27</v>
      </c>
    </row>
    <row r="13" spans="2:8" x14ac:dyDescent="0.25">
      <c r="B13" s="55" t="s">
        <v>34</v>
      </c>
      <c r="C13" s="20">
        <v>0.47009259259259262</v>
      </c>
      <c r="D13" s="55" t="s">
        <v>23</v>
      </c>
      <c r="E13" s="64">
        <v>9</v>
      </c>
      <c r="F13" s="64">
        <v>7.15</v>
      </c>
      <c r="G13" s="19" t="s">
        <v>3</v>
      </c>
      <c r="H13" s="19" t="s">
        <v>27</v>
      </c>
    </row>
    <row r="14" spans="2:8" x14ac:dyDescent="0.25">
      <c r="B14" s="55" t="s">
        <v>34</v>
      </c>
      <c r="C14" s="20">
        <v>0.47015046296296298</v>
      </c>
      <c r="D14" s="55" t="s">
        <v>23</v>
      </c>
      <c r="E14" s="64">
        <v>123</v>
      </c>
      <c r="F14" s="67">
        <v>7.15</v>
      </c>
      <c r="G14" s="19" t="s">
        <v>3</v>
      </c>
      <c r="H14" s="19" t="s">
        <v>27</v>
      </c>
    </row>
    <row r="15" spans="2:8" x14ac:dyDescent="0.25">
      <c r="B15" s="55" t="s">
        <v>34</v>
      </c>
      <c r="C15" s="20">
        <v>0.48181712962962964</v>
      </c>
      <c r="D15" s="55" t="s">
        <v>23</v>
      </c>
      <c r="E15" s="64">
        <v>5</v>
      </c>
      <c r="F15" s="67">
        <v>7.15</v>
      </c>
      <c r="G15" s="19" t="s">
        <v>3</v>
      </c>
      <c r="H15" s="19" t="s">
        <v>27</v>
      </c>
    </row>
    <row r="16" spans="2:8" x14ac:dyDescent="0.25">
      <c r="B16" s="55" t="s">
        <v>34</v>
      </c>
      <c r="C16" s="20">
        <v>0.57120370370370366</v>
      </c>
      <c r="D16" s="55" t="s">
        <v>23</v>
      </c>
      <c r="E16" s="64">
        <v>190</v>
      </c>
      <c r="F16" s="67">
        <v>7.24</v>
      </c>
      <c r="G16" s="19" t="s">
        <v>3</v>
      </c>
      <c r="H16" s="19" t="s">
        <v>27</v>
      </c>
    </row>
    <row r="17" spans="2:8" x14ac:dyDescent="0.25">
      <c r="B17" s="55" t="s">
        <v>34</v>
      </c>
      <c r="C17" s="20">
        <v>0.57120370370370366</v>
      </c>
      <c r="D17" s="55" t="s">
        <v>23</v>
      </c>
      <c r="E17" s="64">
        <v>1810</v>
      </c>
      <c r="F17" s="67">
        <v>7.24</v>
      </c>
      <c r="G17" s="19" t="s">
        <v>3</v>
      </c>
      <c r="H17" s="19" t="s">
        <v>27</v>
      </c>
    </row>
    <row r="18" spans="2:8" x14ac:dyDescent="0.25">
      <c r="B18" s="55" t="s">
        <v>34</v>
      </c>
      <c r="C18" s="20">
        <v>0.58090277777777777</v>
      </c>
      <c r="D18" s="55" t="s">
        <v>23</v>
      </c>
      <c r="E18" s="74">
        <v>58</v>
      </c>
      <c r="F18" s="67">
        <v>7.24</v>
      </c>
      <c r="G18" s="19" t="s">
        <v>3</v>
      </c>
      <c r="H18" s="19" t="s">
        <v>27</v>
      </c>
    </row>
    <row r="19" spans="2:8" x14ac:dyDescent="0.25">
      <c r="B19" s="55" t="s">
        <v>34</v>
      </c>
      <c r="C19" s="20">
        <v>0.58090277777777777</v>
      </c>
      <c r="D19" s="55" t="s">
        <v>23</v>
      </c>
      <c r="E19" s="74">
        <v>1064</v>
      </c>
      <c r="F19" s="67">
        <v>7.24</v>
      </c>
      <c r="G19" s="19" t="s">
        <v>3</v>
      </c>
      <c r="H19" s="19" t="s">
        <v>27</v>
      </c>
    </row>
    <row r="20" spans="2:8" x14ac:dyDescent="0.25">
      <c r="B20" s="55" t="s">
        <v>34</v>
      </c>
      <c r="C20" s="20">
        <v>0.60523148148148154</v>
      </c>
      <c r="D20" s="55" t="s">
        <v>23</v>
      </c>
      <c r="E20" s="74">
        <v>1572</v>
      </c>
      <c r="F20" s="67">
        <v>7.26</v>
      </c>
      <c r="G20" s="19" t="s">
        <v>3</v>
      </c>
      <c r="H20" s="19" t="s">
        <v>27</v>
      </c>
    </row>
    <row r="21" spans="2:8" x14ac:dyDescent="0.25">
      <c r="B21" s="55" t="s">
        <v>34</v>
      </c>
      <c r="C21" s="20">
        <v>0.60523148148148154</v>
      </c>
      <c r="D21" s="55" t="s">
        <v>23</v>
      </c>
      <c r="E21" s="74">
        <v>428</v>
      </c>
      <c r="F21" s="67">
        <v>7.26</v>
      </c>
      <c r="G21" s="19" t="s">
        <v>3</v>
      </c>
      <c r="H21" s="19" t="s">
        <v>27</v>
      </c>
    </row>
    <row r="22" spans="2:8" x14ac:dyDescent="0.25">
      <c r="B22" s="55" t="s">
        <v>34</v>
      </c>
      <c r="C22" s="20">
        <v>0.61753472222222228</v>
      </c>
      <c r="D22" s="55" t="s">
        <v>23</v>
      </c>
      <c r="E22" s="74">
        <v>565</v>
      </c>
      <c r="F22" s="67">
        <v>7.32</v>
      </c>
      <c r="G22" s="19" t="s">
        <v>3</v>
      </c>
      <c r="H22" s="19" t="s">
        <v>27</v>
      </c>
    </row>
    <row r="23" spans="2:8" x14ac:dyDescent="0.25">
      <c r="B23" s="55" t="s">
        <v>34</v>
      </c>
      <c r="C23" s="20">
        <v>0.61753472222222228</v>
      </c>
      <c r="D23" s="55" t="s">
        <v>23</v>
      </c>
      <c r="E23" s="74">
        <v>342</v>
      </c>
      <c r="F23" s="67">
        <v>7.32</v>
      </c>
      <c r="G23" s="19" t="s">
        <v>3</v>
      </c>
      <c r="H23" s="19" t="s">
        <v>27</v>
      </c>
    </row>
    <row r="24" spans="2:8" x14ac:dyDescent="0.25">
      <c r="B24" s="55" t="s">
        <v>34</v>
      </c>
      <c r="C24" s="20">
        <v>0.61753472222222228</v>
      </c>
      <c r="D24" s="55" t="s">
        <v>23</v>
      </c>
      <c r="E24" s="74">
        <v>2093</v>
      </c>
      <c r="F24" s="67">
        <v>7.32</v>
      </c>
      <c r="G24" s="19" t="s">
        <v>3</v>
      </c>
      <c r="H24" s="19" t="s">
        <v>27</v>
      </c>
    </row>
    <row r="25" spans="2:8" x14ac:dyDescent="0.25">
      <c r="B25" s="55" t="s">
        <v>34</v>
      </c>
      <c r="C25" s="20">
        <v>0.65668981481481481</v>
      </c>
      <c r="D25" s="55" t="s">
        <v>23</v>
      </c>
      <c r="E25" s="47">
        <v>5</v>
      </c>
      <c r="F25" s="67">
        <v>7.29</v>
      </c>
      <c r="G25" s="19" t="s">
        <v>3</v>
      </c>
      <c r="H25" s="19" t="s">
        <v>27</v>
      </c>
    </row>
    <row r="26" spans="2:8" x14ac:dyDescent="0.25">
      <c r="B26" s="55" t="s">
        <v>34</v>
      </c>
      <c r="C26" s="20">
        <v>0.67077546296296298</v>
      </c>
      <c r="D26" s="55" t="s">
        <v>23</v>
      </c>
      <c r="E26" s="47">
        <v>995</v>
      </c>
      <c r="F26" s="67">
        <v>7.29</v>
      </c>
      <c r="G26" s="19" t="s">
        <v>3</v>
      </c>
      <c r="H26" s="19" t="s">
        <v>27</v>
      </c>
    </row>
    <row r="27" spans="2:8" x14ac:dyDescent="0.25">
      <c r="B27" s="55" t="s">
        <v>34</v>
      </c>
      <c r="C27" s="20"/>
      <c r="D27" s="55" t="s">
        <v>23</v>
      </c>
      <c r="E27" s="48"/>
      <c r="F27" s="62"/>
      <c r="G27" s="19" t="s">
        <v>3</v>
      </c>
      <c r="H27" s="19" t="s">
        <v>27</v>
      </c>
    </row>
    <row r="28" spans="2:8" x14ac:dyDescent="0.25">
      <c r="B28" s="55" t="s">
        <v>34</v>
      </c>
      <c r="C28" s="20"/>
      <c r="D28" s="55" t="s">
        <v>23</v>
      </c>
      <c r="E28" s="48"/>
      <c r="F28" s="62"/>
      <c r="G28" s="19" t="s">
        <v>3</v>
      </c>
      <c r="H28" s="19" t="s">
        <v>27</v>
      </c>
    </row>
    <row r="29" spans="2:8" x14ac:dyDescent="0.25">
      <c r="B29" s="55" t="s">
        <v>34</v>
      </c>
      <c r="C29" s="20"/>
      <c r="D29" s="55" t="s">
        <v>23</v>
      </c>
      <c r="E29" s="48"/>
      <c r="F29" s="62"/>
      <c r="G29" s="19" t="s">
        <v>3</v>
      </c>
      <c r="H29" s="19" t="s">
        <v>27</v>
      </c>
    </row>
    <row r="30" spans="2:8" x14ac:dyDescent="0.25">
      <c r="B30" s="55" t="s">
        <v>34</v>
      </c>
      <c r="C30" s="20"/>
      <c r="D30" s="55" t="s">
        <v>23</v>
      </c>
      <c r="E30" s="48"/>
      <c r="F30" s="61"/>
      <c r="G30" s="19" t="s">
        <v>3</v>
      </c>
      <c r="H30" s="19" t="s">
        <v>27</v>
      </c>
    </row>
    <row r="31" spans="2:8" x14ac:dyDescent="0.25">
      <c r="B31" s="55" t="s">
        <v>34</v>
      </c>
      <c r="C31" s="20"/>
      <c r="D31" s="55" t="s">
        <v>23</v>
      </c>
      <c r="E31" s="21"/>
      <c r="F31" s="22"/>
      <c r="G31" s="19" t="s">
        <v>3</v>
      </c>
      <c r="H31" s="19" t="s">
        <v>27</v>
      </c>
    </row>
    <row r="32" spans="2:8" x14ac:dyDescent="0.25">
      <c r="B32" s="55" t="s">
        <v>34</v>
      </c>
      <c r="C32" s="20"/>
      <c r="D32" s="55" t="s">
        <v>23</v>
      </c>
      <c r="E32" s="21"/>
      <c r="F32" s="22"/>
      <c r="G32" s="19" t="s">
        <v>3</v>
      </c>
      <c r="H32" s="19" t="s">
        <v>27</v>
      </c>
    </row>
    <row r="33" spans="2:8" x14ac:dyDescent="0.25">
      <c r="B33" s="55" t="s">
        <v>34</v>
      </c>
      <c r="C33" s="20"/>
      <c r="D33" s="55" t="s">
        <v>23</v>
      </c>
      <c r="E33" s="21"/>
      <c r="F33" s="22"/>
      <c r="G33" s="19" t="s">
        <v>3</v>
      </c>
      <c r="H33" s="19" t="s">
        <v>27</v>
      </c>
    </row>
    <row r="34" spans="2:8" x14ac:dyDescent="0.25">
      <c r="B34" s="55" t="s">
        <v>34</v>
      </c>
      <c r="C34" s="20"/>
      <c r="D34" s="55" t="s">
        <v>23</v>
      </c>
      <c r="E34" s="21"/>
      <c r="F34" s="22"/>
      <c r="G34" s="19" t="s">
        <v>3</v>
      </c>
      <c r="H34" s="19" t="s">
        <v>27</v>
      </c>
    </row>
    <row r="35" spans="2:8" x14ac:dyDescent="0.25">
      <c r="B35" s="55" t="s">
        <v>34</v>
      </c>
      <c r="C35" s="20"/>
      <c r="D35" s="55" t="s">
        <v>23</v>
      </c>
      <c r="E35" s="21"/>
      <c r="F35" s="22"/>
      <c r="G35" s="19" t="s">
        <v>3</v>
      </c>
      <c r="H35" s="19" t="s">
        <v>27</v>
      </c>
    </row>
    <row r="36" spans="2:8" x14ac:dyDescent="0.25">
      <c r="B36" s="55" t="s">
        <v>34</v>
      </c>
      <c r="C36" s="20"/>
      <c r="D36" s="55" t="s">
        <v>23</v>
      </c>
      <c r="E36" s="21"/>
      <c r="F36" s="22"/>
      <c r="G36" s="19" t="s">
        <v>3</v>
      </c>
      <c r="H36" s="19" t="s">
        <v>27</v>
      </c>
    </row>
    <row r="37" spans="2:8" x14ac:dyDescent="0.25">
      <c r="B37" s="55" t="s">
        <v>34</v>
      </c>
      <c r="C37" s="20"/>
      <c r="D37" s="55" t="s">
        <v>23</v>
      </c>
      <c r="E37" s="21"/>
      <c r="F37" s="22"/>
      <c r="G37" s="19" t="s">
        <v>3</v>
      </c>
      <c r="H37" s="19" t="s">
        <v>27</v>
      </c>
    </row>
    <row r="38" spans="2:8" x14ac:dyDescent="0.25">
      <c r="B38" s="55" t="s">
        <v>34</v>
      </c>
      <c r="C38" s="20"/>
      <c r="D38" s="55" t="s">
        <v>23</v>
      </c>
      <c r="E38" s="21"/>
      <c r="F38" s="22"/>
      <c r="G38" s="19" t="s">
        <v>3</v>
      </c>
      <c r="H38" s="19" t="s">
        <v>27</v>
      </c>
    </row>
    <row r="39" spans="2:8" x14ac:dyDescent="0.25">
      <c r="B39" s="55" t="s">
        <v>34</v>
      </c>
      <c r="C39" s="20"/>
      <c r="D39" s="55" t="s">
        <v>23</v>
      </c>
      <c r="E39" s="21"/>
      <c r="F39" s="22"/>
      <c r="G39" s="19" t="s">
        <v>3</v>
      </c>
      <c r="H39" s="19" t="s">
        <v>27</v>
      </c>
    </row>
    <row r="40" spans="2:8" x14ac:dyDescent="0.25">
      <c r="B40" s="55" t="s">
        <v>34</v>
      </c>
      <c r="C40" s="20"/>
      <c r="D40" s="55" t="s">
        <v>23</v>
      </c>
      <c r="E40" s="21"/>
      <c r="F40" s="22"/>
      <c r="G40" s="19" t="s">
        <v>3</v>
      </c>
      <c r="H40" s="19" t="s">
        <v>27</v>
      </c>
    </row>
    <row r="41" spans="2:8" x14ac:dyDescent="0.25">
      <c r="B41" s="55" t="s">
        <v>34</v>
      </c>
      <c r="C41" s="20"/>
      <c r="D41" s="55" t="s">
        <v>23</v>
      </c>
      <c r="E41" s="21"/>
      <c r="F41" s="22"/>
      <c r="G41" s="19" t="s">
        <v>3</v>
      </c>
      <c r="H41" s="19" t="s">
        <v>27</v>
      </c>
    </row>
    <row r="42" spans="2:8" x14ac:dyDescent="0.25">
      <c r="B42" s="55" t="s">
        <v>34</v>
      </c>
      <c r="C42" s="20"/>
      <c r="D42" s="55" t="s">
        <v>23</v>
      </c>
      <c r="E42" s="21"/>
      <c r="F42" s="22"/>
      <c r="G42" s="19" t="s">
        <v>3</v>
      </c>
      <c r="H42" s="19" t="s">
        <v>27</v>
      </c>
    </row>
    <row r="43" spans="2:8" x14ac:dyDescent="0.25">
      <c r="B43" s="55" t="s">
        <v>34</v>
      </c>
      <c r="C43" s="20"/>
      <c r="D43" s="55" t="s">
        <v>23</v>
      </c>
      <c r="E43" s="21"/>
      <c r="F43" s="22"/>
      <c r="G43" s="19" t="s">
        <v>3</v>
      </c>
      <c r="H43" s="19" t="s">
        <v>27</v>
      </c>
    </row>
    <row r="44" spans="2:8" x14ac:dyDescent="0.25">
      <c r="B44" s="55" t="s">
        <v>34</v>
      </c>
      <c r="C44" s="20"/>
      <c r="D44" s="55" t="s">
        <v>23</v>
      </c>
      <c r="E44" s="21"/>
      <c r="F44" s="22"/>
      <c r="G44" s="19" t="s">
        <v>3</v>
      </c>
      <c r="H44" s="19" t="s">
        <v>27</v>
      </c>
    </row>
    <row r="45" spans="2:8" x14ac:dyDescent="0.25">
      <c r="B45" s="55" t="s">
        <v>34</v>
      </c>
      <c r="C45" s="20"/>
      <c r="D45" s="55" t="s">
        <v>23</v>
      </c>
      <c r="E45" s="21"/>
      <c r="F45" s="22"/>
      <c r="G45" s="19" t="s">
        <v>3</v>
      </c>
      <c r="H45" s="19" t="s">
        <v>27</v>
      </c>
    </row>
    <row r="46" spans="2:8" x14ac:dyDescent="0.25">
      <c r="B46" s="55" t="s">
        <v>34</v>
      </c>
      <c r="C46" s="20"/>
      <c r="D46" s="55" t="s">
        <v>23</v>
      </c>
      <c r="E46" s="21"/>
      <c r="F46" s="22"/>
      <c r="G46" s="19" t="s">
        <v>3</v>
      </c>
      <c r="H46" s="19" t="s">
        <v>27</v>
      </c>
    </row>
    <row r="47" spans="2:8" x14ac:dyDescent="0.25">
      <c r="B47" s="55" t="s">
        <v>34</v>
      </c>
      <c r="C47" s="20"/>
      <c r="D47" s="55" t="s">
        <v>23</v>
      </c>
      <c r="E47" s="21"/>
      <c r="F47" s="22"/>
      <c r="G47" s="19" t="s">
        <v>3</v>
      </c>
      <c r="H47" s="19" t="s">
        <v>27</v>
      </c>
    </row>
    <row r="48" spans="2:8" ht="15.75" thickBot="1" x14ac:dyDescent="0.3">
      <c r="B48" s="55" t="s">
        <v>34</v>
      </c>
      <c r="C48" s="50"/>
      <c r="D48" s="55" t="s">
        <v>23</v>
      </c>
      <c r="E48" s="51"/>
      <c r="F48" s="52"/>
      <c r="G48" s="19" t="s">
        <v>3</v>
      </c>
      <c r="H48" s="19" t="s">
        <v>27</v>
      </c>
    </row>
    <row r="49" spans="1:8" ht="15.75" thickBot="1" x14ac:dyDescent="0.3">
      <c r="A49" s="23" t="s">
        <v>16</v>
      </c>
      <c r="B49" s="53"/>
      <c r="C49" s="26"/>
      <c r="D49" s="59" t="s">
        <v>24</v>
      </c>
      <c r="E49" s="54">
        <f>SUM(E2:E48)</f>
        <v>16243</v>
      </c>
      <c r="F49" s="23">
        <v>7.2290999999999999</v>
      </c>
      <c r="G49" s="28" t="s">
        <v>3</v>
      </c>
      <c r="H49" s="28" t="s">
        <v>28</v>
      </c>
    </row>
    <row r="73" spans="11:11" x14ac:dyDescent="0.25">
      <c r="K73" s="1" t="e">
        <f>#REF!/#REF!</f>
        <v>#REF!</v>
      </c>
    </row>
  </sheetData>
  <phoneticPr fontId="2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Weekly totals</vt:lpstr>
      <vt:lpstr>Daily per week</vt:lpstr>
      <vt:lpstr>5 January 2026</vt:lpstr>
      <vt:lpstr>6 January 2026</vt:lpstr>
      <vt:lpstr>7 January 2026</vt:lpstr>
      <vt:lpstr>8 January 2026</vt:lpstr>
      <vt:lpstr>9 January 2026</vt:lpstr>
    </vt:vector>
  </TitlesOfParts>
  <Company>Landesbank Baden-Württemberg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Sichler, Ernst</dc:creator>
  <cp:lastModifiedBy>Wolf, Tobias</cp:lastModifiedBy>
  <dcterms:created xsi:type="dcterms:W3CDTF">2018-01-24T12:41:00Z</dcterms:created>
  <dcterms:modified xsi:type="dcterms:W3CDTF">2026-01-12T09:26:40Z</dcterms:modified>
</cp:coreProperties>
</file>