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ommunikation\InvestorRelations\IR 2026\Projekte_Aktienrückkauf Q1 2026\IR_1_Veröffentlichungen\02_Aktienrückkäufe\03_Homepage\20251208\"/>
    </mc:Choice>
  </mc:AlternateContent>
  <xr:revisionPtr revIDLastSave="0" documentId="13_ncr:1_{EE7765BF-1DF5-40DE-B708-3924846DAD73}" xr6:coauthVersionLast="47" xr6:coauthVersionMax="47" xr10:uidLastSave="{00000000-0000-0000-0000-000000000000}"/>
  <bookViews>
    <workbookView xWindow="-110" yWindow="-110" windowWidth="19420" windowHeight="10420" tabRatio="950" xr2:uid="{00000000-000D-0000-FFFF-FFFF00000000}"/>
  </bookViews>
  <sheets>
    <sheet name="Weekly totals" sheetId="4" r:id="rId1"/>
    <sheet name="Daily per week" sheetId="5" r:id="rId2"/>
    <sheet name="1 December 2025" sheetId="25" r:id="rId3"/>
    <sheet name="2 December 2025" sheetId="23" r:id="rId4"/>
    <sheet name="3 December 2025" sheetId="26" r:id="rId5"/>
    <sheet name="4 December 2025" sheetId="27" r:id="rId6"/>
    <sheet name="5 December 2025" sheetId="2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3" i="28" l="1"/>
  <c r="E49" i="28"/>
  <c r="K73" i="27"/>
  <c r="E49" i="27"/>
  <c r="K73" i="26"/>
  <c r="E49" i="26"/>
  <c r="D12" i="5"/>
  <c r="K73" i="25" l="1"/>
  <c r="E49" i="25" l="1"/>
  <c r="E61" i="23" l="1"/>
  <c r="E8" i="4" l="1"/>
  <c r="D9" i="5" l="1"/>
  <c r="D10" i="5"/>
  <c r="D11" i="5"/>
  <c r="D8" i="5"/>
  <c r="B14" i="5" l="1"/>
  <c r="E20" i="4" l="1"/>
  <c r="D14" i="5"/>
  <c r="E1" i="4"/>
  <c r="B20" i="4" l="1"/>
  <c r="C14" i="5"/>
  <c r="D8" i="4"/>
  <c r="D20" i="4" s="1"/>
  <c r="D2" i="4" l="1"/>
  <c r="E2" i="4" s="1"/>
  <c r="C20" i="4"/>
  <c r="D3" i="4" l="1"/>
  <c r="E3" i="4" s="1"/>
</calcChain>
</file>

<file path=xl/sharedStrings.xml><?xml version="1.0" encoding="utf-8"?>
<sst xmlns="http://schemas.openxmlformats.org/spreadsheetml/2006/main" count="1074" uniqueCount="37">
  <si>
    <t>ISIN:</t>
  </si>
  <si>
    <t>DE0006569908</t>
  </si>
  <si>
    <t>MLP SE</t>
  </si>
  <si>
    <t>EURO</t>
  </si>
  <si>
    <t>Euro</t>
  </si>
  <si>
    <t>Share buyback:</t>
  </si>
  <si>
    <t>Date (week)</t>
  </si>
  <si>
    <t>Shares repurchased (units)</t>
  </si>
  <si>
    <t>Average price (in EURO)</t>
  </si>
  <si>
    <t>date</t>
  </si>
  <si>
    <t>Weekly total:</t>
  </si>
  <si>
    <t>Trade date</t>
  </si>
  <si>
    <t>Trading time</t>
  </si>
  <si>
    <t>Quantity</t>
  </si>
  <si>
    <t>Course</t>
  </si>
  <si>
    <t>Currency</t>
  </si>
  <si>
    <t>Market</t>
  </si>
  <si>
    <t>Total share buyback</t>
  </si>
  <si>
    <t>Total value (in EURO)</t>
  </si>
  <si>
    <t>open balance in EUR:</t>
  </si>
  <si>
    <t>Total Amount to purchase (up to)</t>
  </si>
  <si>
    <t>Share capital (stocks)</t>
  </si>
  <si>
    <t>Summarized in total:</t>
  </si>
  <si>
    <t xml:space="preserve">Stake of the total share capital  </t>
  </si>
  <si>
    <t>repurchased up to now in EUR:</t>
  </si>
  <si>
    <t>Purchase(P)/Sale(S)</t>
  </si>
  <si>
    <t>Purchase</t>
  </si>
  <si>
    <t>P</t>
  </si>
  <si>
    <t>1 December 2025 to 5 December 2025</t>
  </si>
  <si>
    <t>1 December 2025</t>
  </si>
  <si>
    <t>2 December 2025</t>
  </si>
  <si>
    <t>3 December 2025</t>
  </si>
  <si>
    <t>4 December 2025</t>
  </si>
  <si>
    <t>5 December 2025</t>
  </si>
  <si>
    <t>Deutsche Börse Xetra</t>
  </si>
  <si>
    <t>Deutsche Börse XETRA</t>
  </si>
  <si>
    <t xml:space="preserve">Period 1 December 2025 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</si>
</sst>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#,##0.00\ &quot;€&quot;"/>
    <numFmt numFmtId="166" formatCode="#,##0.000000"/>
    <numFmt numFmtId="167" formatCode="0.0000"/>
    <numFmt numFmtId="168" formatCode="0.000"/>
    <numFmt numFmtId="169" formatCode="#,##0.0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3" fillId="0" borderId="0" applyNumberFormat="0" applyFill="0" applyBorder="0" applyAlignment="0" applyProtection="0"/>
    <xf numFmtId="0" fontId="18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19" fillId="0" borderId="13" applyNumberFormat="0" applyFill="0" applyAlignment="0" applyProtection="0"/>
    <xf numFmtId="43" fontId="21" fillId="0" borderId="0" applyFont="0" applyFill="0" applyBorder="0" applyAlignment="0" applyProtection="0"/>
    <xf numFmtId="0" fontId="19" fillId="34" borderId="14" applyNumberFormat="0" applyAlignment="0"/>
    <xf numFmtId="0" fontId="19" fillId="34" borderId="15" applyNumberFormat="0" applyAlignment="0"/>
    <xf numFmtId="0" fontId="20" fillId="35" borderId="0" applyNumberFormat="0" applyAlignment="0">
      <alignment wrapText="1"/>
    </xf>
    <xf numFmtId="0" fontId="19" fillId="34" borderId="16" applyNumberFormat="0" applyAlignment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36" borderId="0"/>
    <xf numFmtId="0" fontId="24" fillId="0" borderId="0"/>
    <xf numFmtId="164" fontId="24" fillId="0" borderId="0" applyFont="0" applyFill="0" applyBorder="0" applyAlignment="0" applyProtection="0"/>
    <xf numFmtId="0" fontId="24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8" fillId="4" borderId="0" applyNumberFormat="0" applyBorder="0" applyAlignment="0" applyProtection="0"/>
    <xf numFmtId="0" fontId="12" fillId="7" borderId="7" applyNumberFormat="0" applyAlignment="0" applyProtection="0"/>
    <xf numFmtId="0" fontId="14" fillId="8" borderId="10" applyNumberFormat="0" applyAlignment="0" applyProtection="0"/>
    <xf numFmtId="0" fontId="1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0" fillId="6" borderId="7" applyNumberFormat="0" applyAlignment="0" applyProtection="0"/>
    <xf numFmtId="0" fontId="13" fillId="0" borderId="9" applyNumberFormat="0" applyFill="0" applyAlignment="0" applyProtection="0"/>
    <xf numFmtId="0" fontId="9" fillId="5" borderId="0" applyNumberFormat="0" applyBorder="0" applyAlignment="0" applyProtection="0"/>
    <xf numFmtId="0" fontId="2" fillId="9" borderId="11" applyNumberFormat="0" applyFont="0" applyAlignment="0" applyProtection="0"/>
    <xf numFmtId="0" fontId="11" fillId="7" borderId="8" applyNumberFormat="0" applyAlignment="0" applyProtection="0"/>
    <xf numFmtId="0" fontId="1" fillId="0" borderId="12" applyNumberFormat="0" applyFill="0" applyAlignment="0" applyProtection="0"/>
    <xf numFmtId="0" fontId="15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/>
    <xf numFmtId="0" fontId="0" fillId="2" borderId="1" xfId="0" applyFill="1" applyBorder="1"/>
    <xf numFmtId="14" fontId="1" fillId="37" borderId="0" xfId="0" applyNumberFormat="1" applyFont="1" applyFill="1"/>
    <xf numFmtId="0" fontId="1" fillId="37" borderId="0" xfId="0" applyFont="1" applyFill="1"/>
    <xf numFmtId="0" fontId="0" fillId="2" borderId="17" xfId="0" applyFill="1" applyBorder="1"/>
    <xf numFmtId="165" fontId="0" fillId="2" borderId="1" xfId="0" applyNumberFormat="1" applyFill="1" applyBorder="1"/>
    <xf numFmtId="10" fontId="0" fillId="2" borderId="1" xfId="0" applyNumberFormat="1" applyFill="1" applyBorder="1"/>
    <xf numFmtId="3" fontId="1" fillId="37" borderId="0" xfId="0" applyNumberFormat="1" applyFont="1" applyFill="1" applyAlignment="1">
      <alignment horizontal="left"/>
    </xf>
    <xf numFmtId="3" fontId="0" fillId="2" borderId="1" xfId="0" applyNumberFormat="1" applyFill="1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22" fontId="0" fillId="0" borderId="0" xfId="0" applyNumberFormat="1"/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1" xfId="0" applyFill="1" applyBorder="1" applyAlignment="1">
      <alignment horizontal="right"/>
    </xf>
    <xf numFmtId="0" fontId="0" fillId="0" borderId="0" xfId="0" applyAlignment="1">
      <alignment horizontal="right"/>
    </xf>
    <xf numFmtId="14" fontId="0" fillId="38" borderId="1" xfId="0" applyNumberFormat="1" applyFill="1" applyBorder="1" applyAlignment="1">
      <alignment horizontal="center"/>
    </xf>
    <xf numFmtId="21" fontId="27" fillId="38" borderId="1" xfId="0" applyNumberFormat="1" applyFont="1" applyFill="1" applyBorder="1" applyAlignment="1">
      <alignment horizontal="center" vertical="center"/>
    </xf>
    <xf numFmtId="0" fontId="27" fillId="38" borderId="1" xfId="0" applyFont="1" applyFill="1" applyBorder="1" applyAlignment="1">
      <alignment horizontal="right" vertical="center"/>
    </xf>
    <xf numFmtId="169" fontId="27" fillId="38" borderId="1" xfId="0" applyNumberFormat="1" applyFont="1" applyFill="1" applyBorder="1" applyAlignment="1">
      <alignment horizontal="center" vertical="center"/>
    </xf>
    <xf numFmtId="0" fontId="1" fillId="38" borderId="3" xfId="0" applyFont="1" applyFill="1" applyBorder="1"/>
    <xf numFmtId="14" fontId="0" fillId="38" borderId="24" xfId="0" applyNumberFormat="1" applyFill="1" applyBorder="1" applyAlignment="1">
      <alignment horizontal="center"/>
    </xf>
    <xf numFmtId="14" fontId="1" fillId="38" borderId="25" xfId="0" applyNumberFormat="1" applyFont="1" applyFill="1" applyBorder="1" applyAlignment="1">
      <alignment horizontal="center"/>
    </xf>
    <xf numFmtId="14" fontId="1" fillId="38" borderId="18" xfId="0" applyNumberFormat="1" applyFont="1" applyFill="1" applyBorder="1" applyAlignment="1">
      <alignment horizontal="center"/>
    </xf>
    <xf numFmtId="3" fontId="1" fillId="38" borderId="3" xfId="0" applyNumberFormat="1" applyFont="1" applyFill="1" applyBorder="1" applyAlignment="1">
      <alignment horizontal="center"/>
    </xf>
    <xf numFmtId="0" fontId="1" fillId="38" borderId="18" xfId="0" applyFont="1" applyFill="1" applyBorder="1" applyAlignment="1">
      <alignment horizontal="center"/>
    </xf>
    <xf numFmtId="21" fontId="0" fillId="38" borderId="1" xfId="0" applyNumberFormat="1" applyFill="1" applyBorder="1"/>
    <xf numFmtId="3" fontId="0" fillId="38" borderId="1" xfId="0" applyNumberFormat="1" applyFill="1" applyBorder="1" applyAlignment="1">
      <alignment horizontal="center"/>
    </xf>
    <xf numFmtId="168" fontId="0" fillId="38" borderId="1" xfId="0" applyNumberFormat="1" applyFill="1" applyBorder="1" applyAlignment="1">
      <alignment horizontal="center"/>
    </xf>
    <xf numFmtId="21" fontId="0" fillId="38" borderId="23" xfId="0" applyNumberFormat="1" applyFill="1" applyBorder="1"/>
    <xf numFmtId="3" fontId="0" fillId="38" borderId="1" xfId="0" applyNumberFormat="1" applyFont="1" applyFill="1" applyBorder="1" applyAlignment="1">
      <alignment horizontal="center"/>
    </xf>
    <xf numFmtId="167" fontId="0" fillId="38" borderId="1" xfId="0" applyNumberFormat="1" applyFont="1" applyFill="1" applyBorder="1"/>
    <xf numFmtId="4" fontId="0" fillId="38" borderId="1" xfId="0" applyNumberFormat="1" applyFont="1" applyFill="1" applyBorder="1"/>
    <xf numFmtId="14" fontId="1" fillId="38" borderId="1" xfId="0" applyNumberFormat="1" applyFont="1" applyFill="1" applyBorder="1" applyAlignment="1">
      <alignment horizontal="center"/>
    </xf>
    <xf numFmtId="3" fontId="1" fillId="38" borderId="1" xfId="0" applyNumberFormat="1" applyFont="1" applyFill="1" applyBorder="1" applyAlignment="1">
      <alignment horizontal="center"/>
    </xf>
    <xf numFmtId="166" fontId="1" fillId="38" borderId="1" xfId="0" applyNumberFormat="1" applyFont="1" applyFill="1" applyBorder="1"/>
    <xf numFmtId="4" fontId="1" fillId="38" borderId="1" xfId="0" applyNumberFormat="1" applyFont="1" applyFill="1" applyBorder="1"/>
    <xf numFmtId="0" fontId="0" fillId="38" borderId="1" xfId="0" applyFill="1" applyBorder="1"/>
    <xf numFmtId="166" fontId="0" fillId="38" borderId="1" xfId="0" applyNumberFormat="1" applyFont="1" applyFill="1" applyBorder="1"/>
    <xf numFmtId="10" fontId="0" fillId="38" borderId="2" xfId="0" applyNumberFormat="1" applyFont="1" applyFill="1" applyBorder="1" applyAlignment="1">
      <alignment horizontal="center"/>
    </xf>
    <xf numFmtId="166" fontId="1" fillId="38" borderId="3" xfId="0" applyNumberFormat="1" applyFont="1" applyFill="1" applyBorder="1"/>
    <xf numFmtId="4" fontId="1" fillId="38" borderId="3" xfId="0" applyNumberFormat="1" applyFont="1" applyFill="1" applyBorder="1"/>
    <xf numFmtId="10" fontId="1" fillId="38" borderId="3" xfId="0" applyNumberFormat="1" applyFont="1" applyFill="1" applyBorder="1" applyAlignment="1">
      <alignment horizontal="center"/>
    </xf>
    <xf numFmtId="3" fontId="27" fillId="38" borderId="1" xfId="0" applyNumberFormat="1" applyFont="1" applyFill="1" applyBorder="1" applyAlignment="1">
      <alignment horizontal="center" vertical="center"/>
    </xf>
    <xf numFmtId="3" fontId="27" fillId="38" borderId="1" xfId="0" applyNumberFormat="1" applyFont="1" applyFill="1" applyBorder="1" applyAlignment="1">
      <alignment horizontal="right" vertical="center"/>
    </xf>
    <xf numFmtId="166" fontId="0" fillId="38" borderId="1" xfId="0" applyNumberFormat="1" applyFill="1" applyBorder="1"/>
    <xf numFmtId="14" fontId="0" fillId="38" borderId="23" xfId="0" applyNumberFormat="1" applyFill="1" applyBorder="1" applyAlignment="1">
      <alignment horizontal="center"/>
    </xf>
    <xf numFmtId="21" fontId="27" fillId="38" borderId="23" xfId="0" applyNumberFormat="1" applyFont="1" applyFill="1" applyBorder="1" applyAlignment="1">
      <alignment horizontal="center" vertical="center"/>
    </xf>
    <xf numFmtId="0" fontId="27" fillId="38" borderId="23" xfId="0" applyFont="1" applyFill="1" applyBorder="1" applyAlignment="1">
      <alignment horizontal="right" vertical="center"/>
    </xf>
    <xf numFmtId="169" fontId="27" fillId="38" borderId="23" xfId="0" applyNumberFormat="1" applyFont="1" applyFill="1" applyBorder="1" applyAlignment="1">
      <alignment horizontal="center" vertical="center"/>
    </xf>
    <xf numFmtId="14" fontId="0" fillId="38" borderId="3" xfId="0" applyNumberFormat="1" applyFill="1" applyBorder="1" applyAlignment="1">
      <alignment horizontal="center"/>
    </xf>
    <xf numFmtId="3" fontId="1" fillId="38" borderId="3" xfId="0" applyNumberFormat="1" applyFont="1" applyFill="1" applyBorder="1" applyAlignment="1">
      <alignment horizontal="right"/>
    </xf>
    <xf numFmtId="14" fontId="28" fillId="38" borderId="1" xfId="0" applyNumberFormat="1" applyFont="1" applyFill="1" applyBorder="1" applyAlignment="1">
      <alignment horizontal="center"/>
    </xf>
    <xf numFmtId="0" fontId="29" fillId="37" borderId="0" xfId="0" applyFont="1" applyFill="1"/>
    <xf numFmtId="0" fontId="28" fillId="2" borderId="1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14" fontId="29" fillId="38" borderId="18" xfId="0" applyNumberFormat="1" applyFont="1" applyFill="1" applyBorder="1" applyAlignment="1">
      <alignment horizontal="center"/>
    </xf>
    <xf numFmtId="0" fontId="29" fillId="38" borderId="3" xfId="0" applyFont="1" applyFill="1" applyBorder="1"/>
    <xf numFmtId="168" fontId="27" fillId="38" borderId="1" xfId="0" applyNumberFormat="1" applyFont="1" applyFill="1" applyBorder="1" applyAlignment="1">
      <alignment horizontal="center" vertical="center"/>
    </xf>
    <xf numFmtId="168" fontId="27" fillId="38" borderId="1" xfId="0" applyNumberFormat="1" applyFont="1" applyFill="1" applyBorder="1" applyAlignment="1">
      <alignment horizontal="right" vertical="center"/>
    </xf>
    <xf numFmtId="0" fontId="27" fillId="38" borderId="1" xfId="0" applyFont="1" applyFill="1" applyBorder="1" applyAlignment="1">
      <alignment horizontal="center" vertical="center"/>
    </xf>
    <xf numFmtId="168" fontId="0" fillId="38" borderId="23" xfId="0" applyNumberFormat="1" applyFill="1" applyBorder="1" applyAlignment="1">
      <alignment horizontal="center"/>
    </xf>
    <xf numFmtId="3" fontId="0" fillId="38" borderId="1" xfId="0" applyNumberFormat="1" applyFont="1" applyFill="1" applyBorder="1"/>
    <xf numFmtId="2" fontId="27" fillId="38" borderId="1" xfId="0" applyNumberFormat="1" applyFont="1" applyFill="1" applyBorder="1" applyAlignment="1">
      <alignment horizontal="center" vertical="center"/>
    </xf>
    <xf numFmtId="3" fontId="0" fillId="38" borderId="1" xfId="0" applyNumberFormat="1" applyFont="1" applyFill="1" applyBorder="1" applyAlignment="1">
      <alignment horizontal="right"/>
    </xf>
    <xf numFmtId="167" fontId="0" fillId="38" borderId="1" xfId="0" applyNumberFormat="1" applyFont="1" applyFill="1" applyBorder="1" applyAlignment="1">
      <alignment horizontal="right"/>
    </xf>
    <xf numFmtId="4" fontId="27" fillId="38" borderId="1" xfId="0" applyNumberFormat="1" applyFont="1" applyFill="1" applyBorder="1" applyAlignment="1">
      <alignment horizontal="center" vertical="center"/>
    </xf>
    <xf numFmtId="3" fontId="0" fillId="38" borderId="26" xfId="0" applyNumberFormat="1" applyFont="1" applyFill="1" applyBorder="1"/>
    <xf numFmtId="4" fontId="0" fillId="38" borderId="17" xfId="0" applyNumberFormat="1" applyFont="1" applyFill="1" applyBorder="1"/>
    <xf numFmtId="167" fontId="0" fillId="38" borderId="23" xfId="0" applyNumberFormat="1" applyFont="1" applyFill="1" applyBorder="1"/>
    <xf numFmtId="167" fontId="0" fillId="38" borderId="2" xfId="0" applyNumberFormat="1" applyFont="1" applyFill="1" applyBorder="1" applyAlignment="1">
      <alignment horizontal="right"/>
    </xf>
  </cellXfs>
  <cellStyles count="73">
    <cellStyle name="_Heading" xfId="3" xr:uid="{00000000-0005-0000-0000-000000000000}"/>
    <cellStyle name="_SubHeading" xfId="4" xr:uid="{00000000-0005-0000-0000-000001000000}"/>
    <cellStyle name="_Table" xfId="5" xr:uid="{00000000-0005-0000-0000-000002000000}"/>
    <cellStyle name="20% - Accent1 2" xfId="33" xr:uid="{00000000-0005-0000-0000-000003000000}"/>
    <cellStyle name="20% - Accent2 2" xfId="34" xr:uid="{00000000-0005-0000-0000-000004000000}"/>
    <cellStyle name="20% - Accent3 2" xfId="35" xr:uid="{00000000-0005-0000-0000-000005000000}"/>
    <cellStyle name="20% - Accent4 2" xfId="36" xr:uid="{00000000-0005-0000-0000-000006000000}"/>
    <cellStyle name="20% - Accent5 2" xfId="37" xr:uid="{00000000-0005-0000-0000-000007000000}"/>
    <cellStyle name="20% - Accent6 2" xfId="38" xr:uid="{00000000-0005-0000-0000-000008000000}"/>
    <cellStyle name="40% - Accent1 2" xfId="39" xr:uid="{00000000-0005-0000-0000-000009000000}"/>
    <cellStyle name="40% - Accent2 2" xfId="40" xr:uid="{00000000-0005-0000-0000-00000A000000}"/>
    <cellStyle name="40% - Accent3 2" xfId="41" xr:uid="{00000000-0005-0000-0000-00000B000000}"/>
    <cellStyle name="40% - Accent4 2" xfId="42" xr:uid="{00000000-0005-0000-0000-00000C000000}"/>
    <cellStyle name="40% - Accent5 2" xfId="43" xr:uid="{00000000-0005-0000-0000-00000D000000}"/>
    <cellStyle name="40% - Accent6 2" xfId="44" xr:uid="{00000000-0005-0000-0000-00000E000000}"/>
    <cellStyle name="60% - Accent1 2" xfId="45" xr:uid="{00000000-0005-0000-0000-00000F000000}"/>
    <cellStyle name="60% - Accent2 2" xfId="46" xr:uid="{00000000-0005-0000-0000-000010000000}"/>
    <cellStyle name="60% - Accent3 2" xfId="47" xr:uid="{00000000-0005-0000-0000-000011000000}"/>
    <cellStyle name="60% - Accent4 2" xfId="48" xr:uid="{00000000-0005-0000-0000-000012000000}"/>
    <cellStyle name="60% - Accent5 2" xfId="49" xr:uid="{00000000-0005-0000-0000-000013000000}"/>
    <cellStyle name="60% - Accent6 2" xfId="50" xr:uid="{00000000-0005-0000-0000-000014000000}"/>
    <cellStyle name="Accent1 2" xfId="51" xr:uid="{00000000-0005-0000-0000-000015000000}"/>
    <cellStyle name="Accent2 2" xfId="52" xr:uid="{00000000-0005-0000-0000-000016000000}"/>
    <cellStyle name="Accent3 2" xfId="53" xr:uid="{00000000-0005-0000-0000-000017000000}"/>
    <cellStyle name="Accent4 2" xfId="54" xr:uid="{00000000-0005-0000-0000-000018000000}"/>
    <cellStyle name="Accent5 2" xfId="55" xr:uid="{00000000-0005-0000-0000-000019000000}"/>
    <cellStyle name="Accent6 2" xfId="56" xr:uid="{00000000-0005-0000-0000-00001A000000}"/>
    <cellStyle name="Bad 2" xfId="57" xr:uid="{00000000-0005-0000-0000-00001B000000}"/>
    <cellStyle name="blp_column_header" xfId="28" xr:uid="{00000000-0005-0000-0000-00001C000000}"/>
    <cellStyle name="Calculation 2" xfId="58" xr:uid="{00000000-0005-0000-0000-00001D000000}"/>
    <cellStyle name="Check Cell 2" xfId="59" xr:uid="{00000000-0005-0000-0000-00001E000000}"/>
    <cellStyle name="Comma 3" xfId="30" xr:uid="{00000000-0005-0000-0000-00001F000000}"/>
    <cellStyle name="Commerzbank First Column" xfId="7" xr:uid="{00000000-0005-0000-0000-000020000000}"/>
    <cellStyle name="Commerzbank Table" xfId="8" xr:uid="{00000000-0005-0000-0000-000021000000}"/>
    <cellStyle name="Commerzbank Table First Row" xfId="9" xr:uid="{00000000-0005-0000-0000-000022000000}"/>
    <cellStyle name="Commerzbank Table Last Row" xfId="10" xr:uid="{00000000-0005-0000-0000-000023000000}"/>
    <cellStyle name="Explanatory Text 2" xfId="60" xr:uid="{00000000-0005-0000-0000-000024000000}"/>
    <cellStyle name="Good 2" xfId="61" xr:uid="{00000000-0005-0000-0000-000025000000}"/>
    <cellStyle name="Heading 1 2" xfId="62" xr:uid="{00000000-0005-0000-0000-000026000000}"/>
    <cellStyle name="Heading 2 2" xfId="63" xr:uid="{00000000-0005-0000-0000-000027000000}"/>
    <cellStyle name="Heading 3 2" xfId="64" xr:uid="{00000000-0005-0000-0000-000028000000}"/>
    <cellStyle name="Heading 4 2" xfId="65" xr:uid="{00000000-0005-0000-0000-000029000000}"/>
    <cellStyle name="Input 2" xfId="66" xr:uid="{00000000-0005-0000-0000-00002A000000}"/>
    <cellStyle name="Komma 2" xfId="6" xr:uid="{00000000-0005-0000-0000-00002B000000}"/>
    <cellStyle name="Linked Cell 2" xfId="67" xr:uid="{00000000-0005-0000-0000-00002C000000}"/>
    <cellStyle name="Neutral 2" xfId="68" xr:uid="{00000000-0005-0000-0000-00002D000000}"/>
    <cellStyle name="Normal 10" xfId="11" xr:uid="{00000000-0005-0000-0000-00002F000000}"/>
    <cellStyle name="Normal 11" xfId="12" xr:uid="{00000000-0005-0000-0000-000030000000}"/>
    <cellStyle name="Normal 12" xfId="13" xr:uid="{00000000-0005-0000-0000-000031000000}"/>
    <cellStyle name="Normal 13" xfId="23" xr:uid="{00000000-0005-0000-0000-000032000000}"/>
    <cellStyle name="Normal 14" xfId="24" xr:uid="{00000000-0005-0000-0000-000033000000}"/>
    <cellStyle name="Normal 15" xfId="25" xr:uid="{00000000-0005-0000-0000-000034000000}"/>
    <cellStyle name="Normal 16" xfId="26" xr:uid="{00000000-0005-0000-0000-000035000000}"/>
    <cellStyle name="Normal 17" xfId="27" xr:uid="{00000000-0005-0000-0000-000036000000}"/>
    <cellStyle name="Normal 18" xfId="29" xr:uid="{00000000-0005-0000-0000-000037000000}"/>
    <cellStyle name="Normal 18 2" xfId="31" xr:uid="{00000000-0005-0000-0000-000038000000}"/>
    <cellStyle name="Normal 19" xfId="32" xr:uid="{00000000-0005-0000-0000-000039000000}"/>
    <cellStyle name="Normal 2" xfId="14" xr:uid="{00000000-0005-0000-0000-00003A000000}"/>
    <cellStyle name="Normal 3" xfId="15" xr:uid="{00000000-0005-0000-0000-00003B000000}"/>
    <cellStyle name="Normal 4" xfId="16" xr:uid="{00000000-0005-0000-0000-00003C000000}"/>
    <cellStyle name="Normal 5" xfId="17" xr:uid="{00000000-0005-0000-0000-00003D000000}"/>
    <cellStyle name="Normal 6" xfId="18" xr:uid="{00000000-0005-0000-0000-00003E000000}"/>
    <cellStyle name="Normal 7" xfId="19" xr:uid="{00000000-0005-0000-0000-00003F000000}"/>
    <cellStyle name="Normal 8" xfId="20" xr:uid="{00000000-0005-0000-0000-000040000000}"/>
    <cellStyle name="Normal 9" xfId="21" xr:uid="{00000000-0005-0000-0000-000041000000}"/>
    <cellStyle name="Note 2" xfId="69" xr:uid="{00000000-0005-0000-0000-000042000000}"/>
    <cellStyle name="Output 2" xfId="70" xr:uid="{00000000-0005-0000-0000-000043000000}"/>
    <cellStyle name="Prozent 2" xfId="22" xr:uid="{00000000-0005-0000-0000-000044000000}"/>
    <cellStyle name="Standard" xfId="0" builtinId="0"/>
    <cellStyle name="Standard 2" xfId="2" xr:uid="{00000000-0005-0000-0000-000045000000}"/>
    <cellStyle name="Total 2" xfId="71" xr:uid="{00000000-0005-0000-0000-000047000000}"/>
    <cellStyle name="Überschrift" xfId="1" builtinId="15" customBuiltin="1"/>
    <cellStyle name="Warning Text 2" xfId="72" xr:uid="{00000000-0005-0000-0000-000048000000}"/>
  </cellStyles>
  <dxfs count="2">
    <dxf>
      <font>
        <b/>
        <i val="0"/>
      </font>
      <fill>
        <patternFill>
          <bgColor rgb="FFB3B3B3"/>
        </patternFill>
      </fill>
    </dxf>
    <dxf>
      <border>
        <top/>
        <bottom style="thin">
          <color auto="1"/>
        </bottom>
        <horizontal style="hair">
          <color auto="1"/>
        </horizontal>
      </border>
    </dxf>
  </dxfs>
  <tableStyles count="1" defaultTableStyle="TableStyleMedium2" defaultPivotStyle="PivotStyleLight16">
    <tableStyle name="Commerzbank Table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A10" sqref="A10"/>
    </sheetView>
  </sheetViews>
  <sheetFormatPr baseColWidth="10" defaultColWidth="11.453125" defaultRowHeight="14.5" x14ac:dyDescent="0.35"/>
  <cols>
    <col min="1" max="1" width="34" bestFit="1" customWidth="1"/>
    <col min="2" max="2" width="27.81640625" bestFit="1" customWidth="1"/>
    <col min="3" max="3" width="30.453125" bestFit="1" customWidth="1"/>
    <col min="4" max="4" width="27.54296875" customWidth="1"/>
    <col min="5" max="5" width="37.453125" bestFit="1" customWidth="1"/>
    <col min="7" max="7" width="12" bestFit="1" customWidth="1"/>
  </cols>
  <sheetData>
    <row r="1" spans="1:5" x14ac:dyDescent="0.35">
      <c r="A1" s="4" t="s">
        <v>5</v>
      </c>
      <c r="B1" s="4"/>
      <c r="C1" s="5" t="s">
        <v>20</v>
      </c>
      <c r="D1" s="6">
        <v>3000000</v>
      </c>
      <c r="E1" s="7">
        <f>D1/D1</f>
        <v>1</v>
      </c>
    </row>
    <row r="2" spans="1:5" x14ac:dyDescent="0.35">
      <c r="A2" s="4" t="s">
        <v>2</v>
      </c>
      <c r="B2" s="4"/>
      <c r="C2" s="5" t="s">
        <v>24</v>
      </c>
      <c r="D2" s="6">
        <f>D20</f>
        <v>958440.55797031999</v>
      </c>
      <c r="E2" s="7">
        <f>D2/D1</f>
        <v>0.31948018599010669</v>
      </c>
    </row>
    <row r="3" spans="1:5" x14ac:dyDescent="0.35">
      <c r="A3" s="4" t="s">
        <v>0</v>
      </c>
      <c r="B3" s="4" t="s">
        <v>1</v>
      </c>
      <c r="C3" s="5" t="s">
        <v>19</v>
      </c>
      <c r="D3" s="6">
        <f>D1-D2</f>
        <v>2041559.4420296801</v>
      </c>
      <c r="E3" s="7">
        <f>D3/D1</f>
        <v>0.68051981400989336</v>
      </c>
    </row>
    <row r="4" spans="1:5" x14ac:dyDescent="0.35">
      <c r="A4" s="4" t="s">
        <v>21</v>
      </c>
      <c r="B4" s="8">
        <v>109334686</v>
      </c>
      <c r="C4" s="2"/>
      <c r="D4" s="9"/>
      <c r="E4" s="7"/>
    </row>
    <row r="5" spans="1:5" x14ac:dyDescent="0.35">
      <c r="A5" s="4" t="s">
        <v>36</v>
      </c>
      <c r="B5" s="8"/>
    </row>
    <row r="7" spans="1:5" x14ac:dyDescent="0.35">
      <c r="A7" s="2" t="s">
        <v>6</v>
      </c>
      <c r="B7" s="2" t="s">
        <v>7</v>
      </c>
      <c r="C7" s="2" t="s">
        <v>8</v>
      </c>
      <c r="D7" s="2" t="s">
        <v>18</v>
      </c>
      <c r="E7" s="2" t="s">
        <v>23</v>
      </c>
    </row>
    <row r="8" spans="1:5" x14ac:dyDescent="0.35">
      <c r="A8" s="40" t="s">
        <v>28</v>
      </c>
      <c r="B8" s="33">
        <v>143816</v>
      </c>
      <c r="C8" s="41">
        <v>6.6643527699999998</v>
      </c>
      <c r="D8" s="35">
        <f>B8*C8</f>
        <v>958440.55797031999</v>
      </c>
      <c r="E8" s="42">
        <f t="shared" ref="E8" si="0">B8/$B$4</f>
        <v>1.3153739701598447E-3</v>
      </c>
    </row>
    <row r="9" spans="1:5" s="1" customFormat="1" x14ac:dyDescent="0.35">
      <c r="A9" s="40"/>
      <c r="B9" s="30"/>
      <c r="C9" s="48"/>
      <c r="D9" s="35"/>
      <c r="E9" s="42"/>
    </row>
    <row r="10" spans="1:5" s="1" customFormat="1" x14ac:dyDescent="0.35">
      <c r="A10" s="40"/>
      <c r="B10" s="33"/>
      <c r="C10" s="41"/>
      <c r="D10" s="35"/>
      <c r="E10" s="42"/>
    </row>
    <row r="11" spans="1:5" s="1" customFormat="1" x14ac:dyDescent="0.35">
      <c r="A11" s="40"/>
      <c r="B11" s="33"/>
      <c r="C11" s="41"/>
      <c r="D11" s="35"/>
      <c r="E11" s="42"/>
    </row>
    <row r="12" spans="1:5" s="1" customFormat="1" x14ac:dyDescent="0.35">
      <c r="A12" s="40"/>
      <c r="B12" s="30"/>
      <c r="C12" s="48"/>
      <c r="D12" s="35"/>
      <c r="E12" s="42"/>
    </row>
    <row r="13" spans="1:5" s="1" customFormat="1" x14ac:dyDescent="0.35">
      <c r="A13" s="40"/>
      <c r="B13" s="30"/>
      <c r="C13" s="48"/>
      <c r="D13" s="35"/>
      <c r="E13" s="42"/>
    </row>
    <row r="14" spans="1:5" s="1" customFormat="1" x14ac:dyDescent="0.35">
      <c r="A14" s="40"/>
      <c r="B14" s="33"/>
      <c r="C14" s="41"/>
      <c r="D14" s="35"/>
      <c r="E14" s="42"/>
    </row>
    <row r="15" spans="1:5" s="1" customFormat="1" x14ac:dyDescent="0.35">
      <c r="A15" s="40"/>
      <c r="B15" s="33"/>
      <c r="C15" s="41"/>
      <c r="D15" s="35"/>
      <c r="E15" s="42"/>
    </row>
    <row r="16" spans="1:5" s="1" customFormat="1" x14ac:dyDescent="0.35">
      <c r="A16" s="40"/>
      <c r="B16" s="30"/>
      <c r="C16" s="48"/>
      <c r="D16" s="35"/>
      <c r="E16" s="42"/>
    </row>
    <row r="17" spans="1:5" s="1" customFormat="1" x14ac:dyDescent="0.35">
      <c r="A17" s="40"/>
      <c r="B17" s="33"/>
      <c r="C17" s="41"/>
      <c r="D17" s="35"/>
      <c r="E17" s="42"/>
    </row>
    <row r="18" spans="1:5" x14ac:dyDescent="0.35">
      <c r="A18" s="40"/>
      <c r="B18" s="33"/>
      <c r="C18" s="41"/>
      <c r="D18" s="35"/>
      <c r="E18" s="42"/>
    </row>
    <row r="19" spans="1:5" ht="15" thickBot="1" x14ac:dyDescent="0.4"/>
    <row r="20" spans="1:5" ht="15" thickBot="1" x14ac:dyDescent="0.4">
      <c r="A20" s="23" t="s">
        <v>22</v>
      </c>
      <c r="B20" s="27">
        <f>SUM(B8:B18)</f>
        <v>143816</v>
      </c>
      <c r="C20" s="43">
        <f>D20/B20</f>
        <v>6.6643527699999998</v>
      </c>
      <c r="D20" s="44">
        <f>SUM(D8:D18)</f>
        <v>958440.55797031999</v>
      </c>
      <c r="E20" s="45">
        <f>SUM(E8:E18)</f>
        <v>1.3153739701598447E-3</v>
      </c>
    </row>
  </sheetData>
  <phoneticPr fontId="26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workbookViewId="0">
      <selection activeCell="D20" sqref="D20"/>
    </sheetView>
  </sheetViews>
  <sheetFormatPr baseColWidth="10" defaultColWidth="11.453125" defaultRowHeight="14.5" x14ac:dyDescent="0.35"/>
  <cols>
    <col min="1" max="1" width="31.453125" customWidth="1"/>
    <col min="2" max="2" width="27.81640625" bestFit="1" customWidth="1"/>
    <col min="3" max="3" width="26.7265625" bestFit="1" customWidth="1"/>
    <col min="4" max="4" width="26" bestFit="1" customWidth="1"/>
  </cols>
  <sheetData>
    <row r="1" spans="1:4" x14ac:dyDescent="0.35">
      <c r="A1" s="4" t="s">
        <v>5</v>
      </c>
      <c r="B1" s="4"/>
    </row>
    <row r="2" spans="1:4" x14ac:dyDescent="0.35">
      <c r="A2" s="4" t="s">
        <v>2</v>
      </c>
      <c r="B2" s="4"/>
    </row>
    <row r="3" spans="1:4" x14ac:dyDescent="0.35">
      <c r="A3" s="4" t="s">
        <v>0</v>
      </c>
      <c r="B3" s="4" t="s">
        <v>1</v>
      </c>
    </row>
    <row r="4" spans="1:4" x14ac:dyDescent="0.35">
      <c r="A4" s="56" t="s">
        <v>28</v>
      </c>
      <c r="B4" s="3"/>
    </row>
    <row r="7" spans="1:4" x14ac:dyDescent="0.35">
      <c r="A7" s="11" t="s">
        <v>9</v>
      </c>
      <c r="B7" s="11" t="s">
        <v>7</v>
      </c>
      <c r="C7" s="11" t="s">
        <v>8</v>
      </c>
      <c r="D7" s="57" t="s">
        <v>18</v>
      </c>
    </row>
    <row r="8" spans="1:4" s="1" customFormat="1" x14ac:dyDescent="0.35">
      <c r="A8" s="55" t="s">
        <v>29</v>
      </c>
      <c r="B8" s="65">
        <v>28012</v>
      </c>
      <c r="C8" s="72">
        <v>6.6452999999999998</v>
      </c>
      <c r="D8" s="35">
        <f>B8*C8</f>
        <v>186148.14359999998</v>
      </c>
    </row>
    <row r="9" spans="1:4" s="1" customFormat="1" x14ac:dyDescent="0.35">
      <c r="A9" s="55" t="s">
        <v>30</v>
      </c>
      <c r="B9" s="70">
        <v>28729</v>
      </c>
      <c r="C9" s="34">
        <v>6.6398000000000001</v>
      </c>
      <c r="D9" s="71">
        <f t="shared" ref="D9:D12" si="0">B9*C9</f>
        <v>190754.81419999999</v>
      </c>
    </row>
    <row r="10" spans="1:4" s="1" customFormat="1" x14ac:dyDescent="0.35">
      <c r="A10" s="55" t="s">
        <v>31</v>
      </c>
      <c r="B10" s="67">
        <v>29111</v>
      </c>
      <c r="C10" s="73">
        <v>6.5884999999999998</v>
      </c>
      <c r="D10" s="35">
        <f t="shared" si="0"/>
        <v>191797.8235</v>
      </c>
    </row>
    <row r="11" spans="1:4" s="1" customFormat="1" x14ac:dyDescent="0.35">
      <c r="A11" s="55" t="s">
        <v>32</v>
      </c>
      <c r="B11" s="67">
        <v>29126</v>
      </c>
      <c r="C11" s="68">
        <v>6.6687000000000003</v>
      </c>
      <c r="D11" s="35">
        <f t="shared" si="0"/>
        <v>194232.55620000002</v>
      </c>
    </row>
    <row r="12" spans="1:4" s="1" customFormat="1" x14ac:dyDescent="0.35">
      <c r="A12" s="55" t="s">
        <v>33</v>
      </c>
      <c r="B12" s="67">
        <v>28838</v>
      </c>
      <c r="C12" s="68">
        <v>6.7794999999999996</v>
      </c>
      <c r="D12" s="35">
        <f t="shared" si="0"/>
        <v>195507.22099999999</v>
      </c>
    </row>
    <row r="13" spans="1:4" s="1" customFormat="1" x14ac:dyDescent="0.35"/>
    <row r="14" spans="1:4" x14ac:dyDescent="0.35">
      <c r="A14" s="36" t="s">
        <v>10</v>
      </c>
      <c r="B14" s="37">
        <f>SUM(B8:B12)</f>
        <v>143816</v>
      </c>
      <c r="C14" s="38">
        <f>ROUND(D14/B14,8)</f>
        <v>6.6643527699999998</v>
      </c>
      <c r="D14" s="39">
        <f>SUM(D8:D12)</f>
        <v>958440.55849999993</v>
      </c>
    </row>
  </sheetData>
  <phoneticPr fontId="26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3"/>
  <sheetViews>
    <sheetView zoomScale="70" zoomScaleNormal="70" workbookViewId="0">
      <selection activeCell="F54" sqref="F54"/>
    </sheetView>
  </sheetViews>
  <sheetFormatPr baseColWidth="10" defaultColWidth="11.453125" defaultRowHeight="14.5" x14ac:dyDescent="0.35"/>
  <cols>
    <col min="1" max="1" width="32.453125" bestFit="1" customWidth="1"/>
    <col min="2" max="2" width="18.26953125" customWidth="1"/>
    <col min="3" max="3" width="14.1796875" customWidth="1"/>
    <col min="4" max="4" width="20.7265625" customWidth="1"/>
    <col min="5" max="5" width="11.453125" style="18"/>
    <col min="8" max="8" width="28.7265625" customWidth="1"/>
  </cols>
  <sheetData>
    <row r="1" spans="2:9" ht="15" thickTop="1" x14ac:dyDescent="0.35">
      <c r="B1" s="13" t="s">
        <v>11</v>
      </c>
      <c r="C1" s="14" t="s">
        <v>12</v>
      </c>
      <c r="D1" s="58" t="s">
        <v>25</v>
      </c>
      <c r="E1" s="17" t="s">
        <v>13</v>
      </c>
      <c r="F1" s="15" t="s">
        <v>14</v>
      </c>
      <c r="G1" s="15" t="s">
        <v>15</v>
      </c>
      <c r="H1" s="16" t="s">
        <v>16</v>
      </c>
    </row>
    <row r="2" spans="2:9" x14ac:dyDescent="0.35">
      <c r="B2" s="55" t="s">
        <v>29</v>
      </c>
      <c r="C2" s="20">
        <v>0.37638888888888888</v>
      </c>
      <c r="D2" s="55" t="s">
        <v>26</v>
      </c>
      <c r="E2" s="63">
        <v>1483</v>
      </c>
      <c r="F2" s="63">
        <v>6.7</v>
      </c>
      <c r="G2" s="19" t="s">
        <v>4</v>
      </c>
      <c r="H2" s="19" t="s">
        <v>34</v>
      </c>
    </row>
    <row r="3" spans="2:9" x14ac:dyDescent="0.35">
      <c r="B3" s="55" t="s">
        <v>29</v>
      </c>
      <c r="C3" s="20">
        <v>0.37638888888888888</v>
      </c>
      <c r="D3" s="55" t="s">
        <v>26</v>
      </c>
      <c r="E3" s="63">
        <v>300</v>
      </c>
      <c r="F3" s="63">
        <v>6.7</v>
      </c>
      <c r="G3" s="19" t="s">
        <v>4</v>
      </c>
      <c r="H3" s="19" t="s">
        <v>34</v>
      </c>
      <c r="I3" s="1"/>
    </row>
    <row r="4" spans="2:9" x14ac:dyDescent="0.35">
      <c r="B4" s="55" t="s">
        <v>29</v>
      </c>
      <c r="C4" s="20">
        <v>0.37638888888888888</v>
      </c>
      <c r="D4" s="55" t="s">
        <v>26</v>
      </c>
      <c r="E4" s="63">
        <v>1194</v>
      </c>
      <c r="F4" s="63">
        <v>6.7</v>
      </c>
      <c r="G4" s="19" t="s">
        <v>4</v>
      </c>
      <c r="H4" s="19" t="s">
        <v>34</v>
      </c>
      <c r="I4" s="1"/>
    </row>
    <row r="5" spans="2:9" x14ac:dyDescent="0.35">
      <c r="B5" s="55" t="s">
        <v>29</v>
      </c>
      <c r="C5" s="20">
        <v>0.37638888888888888</v>
      </c>
      <c r="D5" s="55" t="s">
        <v>26</v>
      </c>
      <c r="E5" s="63">
        <v>22</v>
      </c>
      <c r="F5" s="63">
        <v>6.7</v>
      </c>
      <c r="G5" s="19" t="s">
        <v>4</v>
      </c>
      <c r="H5" s="19" t="s">
        <v>34</v>
      </c>
      <c r="I5" s="1"/>
    </row>
    <row r="6" spans="2:9" x14ac:dyDescent="0.35">
      <c r="B6" s="55" t="s">
        <v>29</v>
      </c>
      <c r="C6" s="20">
        <v>0.37638888888888888</v>
      </c>
      <c r="D6" s="55" t="s">
        <v>26</v>
      </c>
      <c r="E6" s="63">
        <v>1</v>
      </c>
      <c r="F6" s="63">
        <v>6.7</v>
      </c>
      <c r="G6" s="19" t="s">
        <v>4</v>
      </c>
      <c r="H6" s="19" t="s">
        <v>34</v>
      </c>
      <c r="I6" s="1"/>
    </row>
    <row r="7" spans="2:9" x14ac:dyDescent="0.35">
      <c r="B7" s="55" t="s">
        <v>29</v>
      </c>
      <c r="C7" s="20">
        <v>0.38937500000000003</v>
      </c>
      <c r="D7" s="55" t="s">
        <v>26</v>
      </c>
      <c r="E7" s="63">
        <v>3000</v>
      </c>
      <c r="F7" s="63">
        <v>6.66</v>
      </c>
      <c r="G7" s="19" t="s">
        <v>4</v>
      </c>
      <c r="H7" s="19" t="s">
        <v>34</v>
      </c>
      <c r="I7" s="1"/>
    </row>
    <row r="8" spans="2:9" x14ac:dyDescent="0.35">
      <c r="B8" s="55" t="s">
        <v>29</v>
      </c>
      <c r="C8" s="20">
        <v>0.41177083333333331</v>
      </c>
      <c r="D8" s="55" t="s">
        <v>26</v>
      </c>
      <c r="E8" s="63">
        <v>105</v>
      </c>
      <c r="F8" s="63">
        <v>6.63</v>
      </c>
      <c r="G8" s="19" t="s">
        <v>4</v>
      </c>
      <c r="H8" s="19" t="s">
        <v>34</v>
      </c>
      <c r="I8" s="1"/>
    </row>
    <row r="9" spans="2:9" x14ac:dyDescent="0.35">
      <c r="B9" s="55" t="s">
        <v>29</v>
      </c>
      <c r="C9" s="20">
        <v>0.49812499999999998</v>
      </c>
      <c r="D9" s="55" t="s">
        <v>26</v>
      </c>
      <c r="E9" s="63">
        <v>206</v>
      </c>
      <c r="F9" s="63">
        <v>6.64</v>
      </c>
      <c r="G9" s="19" t="s">
        <v>4</v>
      </c>
      <c r="H9" s="19" t="s">
        <v>34</v>
      </c>
      <c r="I9" s="1"/>
    </row>
    <row r="10" spans="2:9" s="1" customFormat="1" x14ac:dyDescent="0.35">
      <c r="B10" s="55" t="s">
        <v>29</v>
      </c>
      <c r="C10" s="20">
        <v>0.49812499999999998</v>
      </c>
      <c r="D10" s="55" t="s">
        <v>26</v>
      </c>
      <c r="E10" s="63">
        <v>2794</v>
      </c>
      <c r="F10" s="63">
        <v>6.64</v>
      </c>
      <c r="G10" s="19" t="s">
        <v>4</v>
      </c>
      <c r="H10" s="19" t="s">
        <v>34</v>
      </c>
    </row>
    <row r="11" spans="2:9" s="1" customFormat="1" x14ac:dyDescent="0.35">
      <c r="B11" s="55" t="s">
        <v>29</v>
      </c>
      <c r="C11" s="20">
        <v>0.49812499999999998</v>
      </c>
      <c r="D11" s="55" t="s">
        <v>26</v>
      </c>
      <c r="E11" s="63">
        <v>895</v>
      </c>
      <c r="F11" s="63">
        <v>6.63</v>
      </c>
      <c r="G11" s="19" t="s">
        <v>4</v>
      </c>
      <c r="H11" s="19" t="s">
        <v>34</v>
      </c>
    </row>
    <row r="12" spans="2:9" s="1" customFormat="1" x14ac:dyDescent="0.35">
      <c r="B12" s="55" t="s">
        <v>29</v>
      </c>
      <c r="C12" s="20">
        <v>0.51181712962962966</v>
      </c>
      <c r="D12" s="55" t="s">
        <v>26</v>
      </c>
      <c r="E12" s="63">
        <v>2000</v>
      </c>
      <c r="F12" s="63">
        <v>6.63</v>
      </c>
      <c r="G12" s="19" t="s">
        <v>4</v>
      </c>
      <c r="H12" s="19" t="s">
        <v>34</v>
      </c>
    </row>
    <row r="13" spans="2:9" s="1" customFormat="1" x14ac:dyDescent="0.35">
      <c r="B13" s="55" t="s">
        <v>29</v>
      </c>
      <c r="C13" s="20">
        <v>0.52009259259259255</v>
      </c>
      <c r="D13" s="55" t="s">
        <v>26</v>
      </c>
      <c r="E13" s="63">
        <v>49</v>
      </c>
      <c r="F13" s="63">
        <v>6.61</v>
      </c>
      <c r="G13" s="19" t="s">
        <v>4</v>
      </c>
      <c r="H13" s="19" t="s">
        <v>34</v>
      </c>
    </row>
    <row r="14" spans="2:9" s="1" customFormat="1" x14ac:dyDescent="0.35">
      <c r="B14" s="55" t="s">
        <v>29</v>
      </c>
      <c r="C14" s="20">
        <v>0.53164351851851854</v>
      </c>
      <c r="D14" s="55" t="s">
        <v>26</v>
      </c>
      <c r="E14" s="63">
        <v>1951</v>
      </c>
      <c r="F14" s="66">
        <v>6.61</v>
      </c>
      <c r="G14" s="19" t="s">
        <v>4</v>
      </c>
      <c r="H14" s="19" t="s">
        <v>34</v>
      </c>
    </row>
    <row r="15" spans="2:9" s="1" customFormat="1" x14ac:dyDescent="0.35">
      <c r="B15" s="55" t="s">
        <v>29</v>
      </c>
      <c r="C15" s="20">
        <v>0.56175925925925929</v>
      </c>
      <c r="D15" s="55" t="s">
        <v>26</v>
      </c>
      <c r="E15" s="63">
        <v>52</v>
      </c>
      <c r="F15" s="66">
        <v>6.61</v>
      </c>
      <c r="G15" s="19" t="s">
        <v>4</v>
      </c>
      <c r="H15" s="19" t="s">
        <v>34</v>
      </c>
    </row>
    <row r="16" spans="2:9" s="1" customFormat="1" x14ac:dyDescent="0.35">
      <c r="B16" s="55" t="s">
        <v>29</v>
      </c>
      <c r="C16" s="20">
        <v>0.56413194444444448</v>
      </c>
      <c r="D16" s="55" t="s">
        <v>26</v>
      </c>
      <c r="E16" s="63">
        <v>162</v>
      </c>
      <c r="F16" s="66">
        <v>6.62</v>
      </c>
      <c r="G16" s="19" t="s">
        <v>4</v>
      </c>
      <c r="H16" s="19" t="s">
        <v>34</v>
      </c>
    </row>
    <row r="17" spans="2:8" s="1" customFormat="1" x14ac:dyDescent="0.35">
      <c r="B17" s="55" t="s">
        <v>29</v>
      </c>
      <c r="C17" s="20">
        <v>0.56413194444444448</v>
      </c>
      <c r="D17" s="55" t="s">
        <v>26</v>
      </c>
      <c r="E17" s="63">
        <v>1798</v>
      </c>
      <c r="F17" s="66">
        <v>6.62</v>
      </c>
      <c r="G17" s="19" t="s">
        <v>4</v>
      </c>
      <c r="H17" s="19" t="s">
        <v>34</v>
      </c>
    </row>
    <row r="18" spans="2:8" s="1" customFormat="1" x14ac:dyDescent="0.35">
      <c r="B18" s="55" t="s">
        <v>29</v>
      </c>
      <c r="C18" s="20">
        <v>0.56434027777777773</v>
      </c>
      <c r="D18" s="55" t="s">
        <v>26</v>
      </c>
      <c r="E18" s="46">
        <v>934</v>
      </c>
      <c r="F18" s="61">
        <v>6.62</v>
      </c>
      <c r="G18" s="19" t="s">
        <v>4</v>
      </c>
      <c r="H18" s="19" t="s">
        <v>34</v>
      </c>
    </row>
    <row r="19" spans="2:8" s="1" customFormat="1" x14ac:dyDescent="0.35">
      <c r="B19" s="55" t="s">
        <v>29</v>
      </c>
      <c r="C19" s="20">
        <v>0.56434027777777773</v>
      </c>
      <c r="D19" s="55" t="s">
        <v>26</v>
      </c>
      <c r="E19" s="46">
        <v>2066</v>
      </c>
      <c r="F19" s="61">
        <v>6.62</v>
      </c>
      <c r="G19" s="19" t="s">
        <v>4</v>
      </c>
      <c r="H19" s="19" t="s">
        <v>34</v>
      </c>
    </row>
    <row r="20" spans="2:8" s="1" customFormat="1" x14ac:dyDescent="0.35">
      <c r="B20" s="55" t="s">
        <v>29</v>
      </c>
      <c r="C20" s="20">
        <v>0.61858796296296292</v>
      </c>
      <c r="D20" s="55" t="s">
        <v>26</v>
      </c>
      <c r="E20" s="46">
        <v>3000</v>
      </c>
      <c r="F20" s="61">
        <v>6.65</v>
      </c>
      <c r="G20" s="19" t="s">
        <v>4</v>
      </c>
      <c r="H20" s="19" t="s">
        <v>34</v>
      </c>
    </row>
    <row r="21" spans="2:8" s="1" customFormat="1" x14ac:dyDescent="0.35">
      <c r="B21" s="55" t="s">
        <v>29</v>
      </c>
      <c r="C21" s="20">
        <v>0.64589120370370368</v>
      </c>
      <c r="D21" s="55" t="s">
        <v>26</v>
      </c>
      <c r="E21" s="46">
        <v>325</v>
      </c>
      <c r="F21" s="61">
        <v>6.64</v>
      </c>
      <c r="G21" s="19" t="s">
        <v>4</v>
      </c>
      <c r="H21" s="19" t="s">
        <v>34</v>
      </c>
    </row>
    <row r="22" spans="2:8" s="1" customFormat="1" x14ac:dyDescent="0.35">
      <c r="B22" s="55" t="s">
        <v>29</v>
      </c>
      <c r="C22" s="20">
        <v>0.64596064814814813</v>
      </c>
      <c r="D22" s="55" t="s">
        <v>26</v>
      </c>
      <c r="E22" s="46">
        <v>56</v>
      </c>
      <c r="F22" s="61">
        <v>6.64</v>
      </c>
      <c r="G22" s="19" t="s">
        <v>4</v>
      </c>
      <c r="H22" s="19" t="s">
        <v>34</v>
      </c>
    </row>
    <row r="23" spans="2:8" s="1" customFormat="1" x14ac:dyDescent="0.35">
      <c r="B23" s="55" t="s">
        <v>29</v>
      </c>
      <c r="C23" s="20">
        <v>0.64596064814814813</v>
      </c>
      <c r="D23" s="55" t="s">
        <v>26</v>
      </c>
      <c r="E23" s="46">
        <v>2141</v>
      </c>
      <c r="F23" s="61">
        <v>6.64</v>
      </c>
      <c r="G23" s="19" t="s">
        <v>4</v>
      </c>
      <c r="H23" s="19" t="s">
        <v>34</v>
      </c>
    </row>
    <row r="24" spans="2:8" s="1" customFormat="1" x14ac:dyDescent="0.35">
      <c r="B24" s="55" t="s">
        <v>29</v>
      </c>
      <c r="C24" s="20">
        <v>0.64596064814814813</v>
      </c>
      <c r="D24" s="55" t="s">
        <v>26</v>
      </c>
      <c r="E24" s="46">
        <v>24</v>
      </c>
      <c r="F24" s="61">
        <v>6.64</v>
      </c>
      <c r="G24" s="19" t="s">
        <v>4</v>
      </c>
      <c r="H24" s="19" t="s">
        <v>34</v>
      </c>
    </row>
    <row r="25" spans="2:8" s="1" customFormat="1" x14ac:dyDescent="0.35">
      <c r="B25" s="55" t="s">
        <v>29</v>
      </c>
      <c r="C25" s="20">
        <v>0.64596064814814813</v>
      </c>
      <c r="D25" s="55" t="s">
        <v>26</v>
      </c>
      <c r="E25" s="46">
        <v>50</v>
      </c>
      <c r="F25" s="61">
        <v>6.64</v>
      </c>
      <c r="G25" s="19" t="s">
        <v>4</v>
      </c>
      <c r="H25" s="19" t="s">
        <v>34</v>
      </c>
    </row>
    <row r="26" spans="2:8" s="1" customFormat="1" x14ac:dyDescent="0.35">
      <c r="B26" s="55" t="s">
        <v>29</v>
      </c>
      <c r="C26" s="20">
        <v>0.68284722222222227</v>
      </c>
      <c r="D26" s="55" t="s">
        <v>26</v>
      </c>
      <c r="E26" s="46">
        <v>2327</v>
      </c>
      <c r="F26" s="61">
        <v>6.66</v>
      </c>
      <c r="G26" s="19" t="s">
        <v>4</v>
      </c>
      <c r="H26" s="19" t="s">
        <v>34</v>
      </c>
    </row>
    <row r="27" spans="2:8" s="1" customFormat="1" x14ac:dyDescent="0.35">
      <c r="B27" s="55" t="s">
        <v>29</v>
      </c>
      <c r="C27" s="20">
        <v>0.68284722222222227</v>
      </c>
      <c r="D27" s="55" t="s">
        <v>26</v>
      </c>
      <c r="E27" s="46">
        <v>1077</v>
      </c>
      <c r="F27" s="61">
        <v>6.66</v>
      </c>
      <c r="G27" s="19" t="s">
        <v>4</v>
      </c>
      <c r="H27" s="19" t="s">
        <v>34</v>
      </c>
    </row>
    <row r="28" spans="2:8" s="1" customFormat="1" x14ac:dyDescent="0.35">
      <c r="B28" s="55" t="s">
        <v>29</v>
      </c>
      <c r="C28" s="20"/>
      <c r="D28" s="55" t="s">
        <v>26</v>
      </c>
      <c r="E28" s="47"/>
      <c r="F28" s="62"/>
      <c r="G28" s="19" t="s">
        <v>4</v>
      </c>
      <c r="H28" s="19" t="s">
        <v>34</v>
      </c>
    </row>
    <row r="29" spans="2:8" s="1" customFormat="1" x14ac:dyDescent="0.35">
      <c r="B29" s="55" t="s">
        <v>29</v>
      </c>
      <c r="C29" s="20"/>
      <c r="D29" s="55" t="s">
        <v>26</v>
      </c>
      <c r="E29" s="47"/>
      <c r="F29" s="62"/>
      <c r="G29" s="19" t="s">
        <v>4</v>
      </c>
      <c r="H29" s="19" t="s">
        <v>34</v>
      </c>
    </row>
    <row r="30" spans="2:8" s="1" customFormat="1" x14ac:dyDescent="0.35">
      <c r="B30" s="55" t="s">
        <v>29</v>
      </c>
      <c r="C30" s="20"/>
      <c r="D30" s="55" t="s">
        <v>26</v>
      </c>
      <c r="E30" s="47"/>
      <c r="F30" s="61"/>
      <c r="G30" s="19" t="s">
        <v>4</v>
      </c>
      <c r="H30" s="19" t="s">
        <v>34</v>
      </c>
    </row>
    <row r="31" spans="2:8" s="1" customFormat="1" x14ac:dyDescent="0.35">
      <c r="B31" s="55" t="s">
        <v>29</v>
      </c>
      <c r="C31" s="20"/>
      <c r="D31" s="55" t="s">
        <v>26</v>
      </c>
      <c r="E31" s="21"/>
      <c r="F31" s="22"/>
      <c r="G31" s="19" t="s">
        <v>4</v>
      </c>
      <c r="H31" s="19" t="s">
        <v>34</v>
      </c>
    </row>
    <row r="32" spans="2:8" s="1" customFormat="1" x14ac:dyDescent="0.35">
      <c r="B32" s="55" t="s">
        <v>29</v>
      </c>
      <c r="C32" s="20"/>
      <c r="D32" s="55" t="s">
        <v>26</v>
      </c>
      <c r="E32" s="21"/>
      <c r="F32" s="22"/>
      <c r="G32" s="19" t="s">
        <v>4</v>
      </c>
      <c r="H32" s="19" t="s">
        <v>34</v>
      </c>
    </row>
    <row r="33" spans="2:8" s="1" customFormat="1" x14ac:dyDescent="0.35">
      <c r="B33" s="55" t="s">
        <v>29</v>
      </c>
      <c r="C33" s="20"/>
      <c r="D33" s="55" t="s">
        <v>26</v>
      </c>
      <c r="E33" s="21"/>
      <c r="F33" s="22"/>
      <c r="G33" s="19" t="s">
        <v>4</v>
      </c>
      <c r="H33" s="19" t="s">
        <v>34</v>
      </c>
    </row>
    <row r="34" spans="2:8" s="1" customFormat="1" x14ac:dyDescent="0.35">
      <c r="B34" s="55" t="s">
        <v>29</v>
      </c>
      <c r="C34" s="20"/>
      <c r="D34" s="55" t="s">
        <v>26</v>
      </c>
      <c r="E34" s="21"/>
      <c r="F34" s="22"/>
      <c r="G34" s="19" t="s">
        <v>4</v>
      </c>
      <c r="H34" s="19" t="s">
        <v>34</v>
      </c>
    </row>
    <row r="35" spans="2:8" s="1" customFormat="1" x14ac:dyDescent="0.35">
      <c r="B35" s="55" t="s">
        <v>29</v>
      </c>
      <c r="C35" s="20"/>
      <c r="D35" s="55" t="s">
        <v>26</v>
      </c>
      <c r="E35" s="21"/>
      <c r="F35" s="22"/>
      <c r="G35" s="19" t="s">
        <v>4</v>
      </c>
      <c r="H35" s="19" t="s">
        <v>34</v>
      </c>
    </row>
    <row r="36" spans="2:8" s="1" customFormat="1" x14ac:dyDescent="0.35">
      <c r="B36" s="55" t="s">
        <v>29</v>
      </c>
      <c r="C36" s="20"/>
      <c r="D36" s="55" t="s">
        <v>26</v>
      </c>
      <c r="E36" s="21"/>
      <c r="F36" s="22"/>
      <c r="G36" s="19" t="s">
        <v>4</v>
      </c>
      <c r="H36" s="19" t="s">
        <v>34</v>
      </c>
    </row>
    <row r="37" spans="2:8" s="1" customFormat="1" x14ac:dyDescent="0.35">
      <c r="B37" s="55" t="s">
        <v>29</v>
      </c>
      <c r="C37" s="20"/>
      <c r="D37" s="55" t="s">
        <v>26</v>
      </c>
      <c r="E37" s="21"/>
      <c r="F37" s="22"/>
      <c r="G37" s="19" t="s">
        <v>4</v>
      </c>
      <c r="H37" s="19" t="s">
        <v>34</v>
      </c>
    </row>
    <row r="38" spans="2:8" s="1" customFormat="1" x14ac:dyDescent="0.35">
      <c r="B38" s="55" t="s">
        <v>29</v>
      </c>
      <c r="C38" s="20"/>
      <c r="D38" s="55" t="s">
        <v>26</v>
      </c>
      <c r="E38" s="21"/>
      <c r="F38" s="22"/>
      <c r="G38" s="19" t="s">
        <v>4</v>
      </c>
      <c r="H38" s="19" t="s">
        <v>34</v>
      </c>
    </row>
    <row r="39" spans="2:8" s="1" customFormat="1" x14ac:dyDescent="0.35">
      <c r="B39" s="55" t="s">
        <v>29</v>
      </c>
      <c r="C39" s="20"/>
      <c r="D39" s="55" t="s">
        <v>26</v>
      </c>
      <c r="E39" s="21"/>
      <c r="F39" s="22"/>
      <c r="G39" s="19" t="s">
        <v>4</v>
      </c>
      <c r="H39" s="19" t="s">
        <v>34</v>
      </c>
    </row>
    <row r="40" spans="2:8" s="1" customFormat="1" x14ac:dyDescent="0.35">
      <c r="B40" s="55" t="s">
        <v>29</v>
      </c>
      <c r="C40" s="20"/>
      <c r="D40" s="55" t="s">
        <v>26</v>
      </c>
      <c r="E40" s="21"/>
      <c r="F40" s="22"/>
      <c r="G40" s="19" t="s">
        <v>4</v>
      </c>
      <c r="H40" s="19" t="s">
        <v>34</v>
      </c>
    </row>
    <row r="41" spans="2:8" s="1" customFormat="1" x14ac:dyDescent="0.35">
      <c r="B41" s="55" t="s">
        <v>29</v>
      </c>
      <c r="C41" s="20"/>
      <c r="D41" s="55" t="s">
        <v>26</v>
      </c>
      <c r="E41" s="21"/>
      <c r="F41" s="22"/>
      <c r="G41" s="19" t="s">
        <v>4</v>
      </c>
      <c r="H41" s="19" t="s">
        <v>34</v>
      </c>
    </row>
    <row r="42" spans="2:8" s="1" customFormat="1" x14ac:dyDescent="0.35">
      <c r="B42" s="55" t="s">
        <v>29</v>
      </c>
      <c r="C42" s="20"/>
      <c r="D42" s="55" t="s">
        <v>26</v>
      </c>
      <c r="E42" s="21"/>
      <c r="F42" s="22"/>
      <c r="G42" s="19" t="s">
        <v>4</v>
      </c>
      <c r="H42" s="19" t="s">
        <v>34</v>
      </c>
    </row>
    <row r="43" spans="2:8" s="1" customFormat="1" x14ac:dyDescent="0.35">
      <c r="B43" s="55" t="s">
        <v>29</v>
      </c>
      <c r="C43" s="20"/>
      <c r="D43" s="55" t="s">
        <v>26</v>
      </c>
      <c r="E43" s="21"/>
      <c r="F43" s="22"/>
      <c r="G43" s="19" t="s">
        <v>4</v>
      </c>
      <c r="H43" s="19" t="s">
        <v>34</v>
      </c>
    </row>
    <row r="44" spans="2:8" s="1" customFormat="1" x14ac:dyDescent="0.35">
      <c r="B44" s="55" t="s">
        <v>29</v>
      </c>
      <c r="C44" s="20"/>
      <c r="D44" s="55" t="s">
        <v>26</v>
      </c>
      <c r="E44" s="21"/>
      <c r="F44" s="22"/>
      <c r="G44" s="19" t="s">
        <v>4</v>
      </c>
      <c r="H44" s="19" t="s">
        <v>34</v>
      </c>
    </row>
    <row r="45" spans="2:8" s="1" customFormat="1" x14ac:dyDescent="0.35">
      <c r="B45" s="55" t="s">
        <v>29</v>
      </c>
      <c r="C45" s="20"/>
      <c r="D45" s="55" t="s">
        <v>26</v>
      </c>
      <c r="E45" s="21"/>
      <c r="F45" s="22"/>
      <c r="G45" s="19" t="s">
        <v>4</v>
      </c>
      <c r="H45" s="19" t="s">
        <v>34</v>
      </c>
    </row>
    <row r="46" spans="2:8" s="1" customFormat="1" x14ac:dyDescent="0.35">
      <c r="B46" s="55" t="s">
        <v>29</v>
      </c>
      <c r="C46" s="20"/>
      <c r="D46" s="55" t="s">
        <v>26</v>
      </c>
      <c r="E46" s="21"/>
      <c r="F46" s="22"/>
      <c r="G46" s="19" t="s">
        <v>4</v>
      </c>
      <c r="H46" s="19" t="s">
        <v>34</v>
      </c>
    </row>
    <row r="47" spans="2:8" s="1" customFormat="1" x14ac:dyDescent="0.35">
      <c r="B47" s="55" t="s">
        <v>29</v>
      </c>
      <c r="C47" s="20"/>
      <c r="D47" s="55" t="s">
        <v>26</v>
      </c>
      <c r="E47" s="21"/>
      <c r="F47" s="22"/>
      <c r="G47" s="19" t="s">
        <v>4</v>
      </c>
      <c r="H47" s="19" t="s">
        <v>34</v>
      </c>
    </row>
    <row r="48" spans="2:8" s="1" customFormat="1" ht="15" thickBot="1" x14ac:dyDescent="0.4">
      <c r="B48" s="55" t="s">
        <v>29</v>
      </c>
      <c r="C48" s="50"/>
      <c r="D48" s="55" t="s">
        <v>26</v>
      </c>
      <c r="E48" s="51"/>
      <c r="F48" s="52"/>
      <c r="G48" s="49" t="s">
        <v>4</v>
      </c>
      <c r="H48" s="19" t="s">
        <v>34</v>
      </c>
    </row>
    <row r="49" spans="1:8" ht="15" thickBot="1" x14ac:dyDescent="0.4">
      <c r="A49" s="23" t="s">
        <v>17</v>
      </c>
      <c r="B49" s="53"/>
      <c r="C49" s="26"/>
      <c r="D49" s="59" t="s">
        <v>27</v>
      </c>
      <c r="E49" s="54">
        <f>SUM(E2:E48)</f>
        <v>28012</v>
      </c>
      <c r="F49" s="23">
        <v>6.6452999999999998</v>
      </c>
      <c r="G49" s="28" t="s">
        <v>3</v>
      </c>
      <c r="H49" s="28" t="s">
        <v>35</v>
      </c>
    </row>
    <row r="73" spans="11:11" x14ac:dyDescent="0.35">
      <c r="K73" t="e">
        <f>#REF!/#REF!</f>
        <v>#REF!</v>
      </c>
    </row>
  </sheetData>
  <phoneticPr fontId="26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83"/>
  <sheetViews>
    <sheetView topLeftCell="A33" workbookViewId="0">
      <selection activeCell="J55" sqref="J55"/>
    </sheetView>
  </sheetViews>
  <sheetFormatPr baseColWidth="10" defaultColWidth="11.453125" defaultRowHeight="14.5" x14ac:dyDescent="0.35"/>
  <cols>
    <col min="1" max="1" width="32.26953125" style="1" bestFit="1" customWidth="1"/>
    <col min="2" max="2" width="20.54296875" style="1" bestFit="1" customWidth="1"/>
    <col min="3" max="3" width="20.54296875" style="1" customWidth="1"/>
    <col min="4" max="4" width="18.26953125" style="1" bestFit="1" customWidth="1"/>
    <col min="5" max="7" width="11.453125" style="1"/>
    <col min="8" max="8" width="30.7265625" style="1" customWidth="1"/>
    <col min="9" max="12" width="11.453125" style="1"/>
    <col min="13" max="13" width="15.1796875" style="1" bestFit="1" customWidth="1"/>
    <col min="14" max="16384" width="11.453125" style="1"/>
  </cols>
  <sheetData>
    <row r="1" spans="2:30" ht="15" thickTop="1" x14ac:dyDescent="0.35">
      <c r="B1" s="13" t="s">
        <v>11</v>
      </c>
      <c r="C1" s="14" t="s">
        <v>12</v>
      </c>
      <c r="D1" s="58" t="s">
        <v>25</v>
      </c>
      <c r="E1" s="17" t="s">
        <v>13</v>
      </c>
      <c r="F1" s="15" t="s">
        <v>14</v>
      </c>
      <c r="G1" s="15" t="s">
        <v>15</v>
      </c>
      <c r="H1" s="16" t="s">
        <v>16</v>
      </c>
    </row>
    <row r="2" spans="2:30" x14ac:dyDescent="0.35">
      <c r="B2" s="55" t="s">
        <v>30</v>
      </c>
      <c r="C2" s="20">
        <v>0.38012731481481482</v>
      </c>
      <c r="D2" s="55" t="s">
        <v>26</v>
      </c>
      <c r="E2" s="63">
        <v>471</v>
      </c>
      <c r="F2" s="63">
        <v>6.65</v>
      </c>
      <c r="G2" s="19" t="s">
        <v>4</v>
      </c>
      <c r="H2" s="19" t="s">
        <v>34</v>
      </c>
      <c r="M2" s="12"/>
      <c r="Y2" s="12"/>
      <c r="AD2" s="12"/>
    </row>
    <row r="3" spans="2:30" x14ac:dyDescent="0.35">
      <c r="B3" s="55" t="s">
        <v>30</v>
      </c>
      <c r="C3" s="20">
        <v>0.38012731481481482</v>
      </c>
      <c r="D3" s="55" t="s">
        <v>26</v>
      </c>
      <c r="E3" s="63">
        <v>2529</v>
      </c>
      <c r="F3" s="63">
        <v>6.65</v>
      </c>
      <c r="G3" s="19" t="s">
        <v>4</v>
      </c>
      <c r="H3" s="19" t="s">
        <v>34</v>
      </c>
      <c r="M3" s="12"/>
      <c r="Y3" s="12"/>
      <c r="AD3" s="12"/>
    </row>
    <row r="4" spans="2:30" x14ac:dyDescent="0.35">
      <c r="B4" s="55" t="s">
        <v>30</v>
      </c>
      <c r="C4" s="20">
        <v>0.45136574074074076</v>
      </c>
      <c r="D4" s="55" t="s">
        <v>26</v>
      </c>
      <c r="E4" s="63">
        <v>2000</v>
      </c>
      <c r="F4" s="63">
        <v>6.66</v>
      </c>
      <c r="G4" s="19" t="s">
        <v>4</v>
      </c>
      <c r="H4" s="19" t="s">
        <v>34</v>
      </c>
      <c r="M4" s="12"/>
      <c r="Y4" s="12"/>
      <c r="AD4" s="12"/>
    </row>
    <row r="5" spans="2:30" x14ac:dyDescent="0.35">
      <c r="B5" s="55" t="s">
        <v>30</v>
      </c>
      <c r="C5" s="20">
        <v>0.4624537037037037</v>
      </c>
      <c r="D5" s="55" t="s">
        <v>26</v>
      </c>
      <c r="E5" s="63">
        <v>3000</v>
      </c>
      <c r="F5" s="63">
        <v>6.65</v>
      </c>
      <c r="G5" s="19" t="s">
        <v>4</v>
      </c>
      <c r="H5" s="19" t="s">
        <v>34</v>
      </c>
      <c r="M5" s="12"/>
      <c r="Y5" s="12"/>
      <c r="AD5" s="12"/>
    </row>
    <row r="6" spans="2:30" x14ac:dyDescent="0.35">
      <c r="B6" s="55" t="s">
        <v>30</v>
      </c>
      <c r="C6" s="20">
        <v>0.47395833333333331</v>
      </c>
      <c r="D6" s="55" t="s">
        <v>26</v>
      </c>
      <c r="E6" s="63">
        <v>90</v>
      </c>
      <c r="F6" s="63">
        <v>6.65</v>
      </c>
      <c r="G6" s="19" t="s">
        <v>4</v>
      </c>
      <c r="H6" s="19" t="s">
        <v>34</v>
      </c>
      <c r="M6" s="12"/>
      <c r="Y6" s="12"/>
      <c r="AD6" s="12"/>
    </row>
    <row r="7" spans="2:30" x14ac:dyDescent="0.35">
      <c r="B7" s="55" t="s">
        <v>30</v>
      </c>
      <c r="C7" s="20">
        <v>0.47395833333333331</v>
      </c>
      <c r="D7" s="55" t="s">
        <v>26</v>
      </c>
      <c r="E7" s="63">
        <v>290</v>
      </c>
      <c r="F7" s="63">
        <v>6.65</v>
      </c>
      <c r="G7" s="19" t="s">
        <v>4</v>
      </c>
      <c r="H7" s="19" t="s">
        <v>34</v>
      </c>
      <c r="M7" s="12"/>
      <c r="Y7" s="12"/>
      <c r="AD7" s="12"/>
    </row>
    <row r="8" spans="2:30" x14ac:dyDescent="0.35">
      <c r="B8" s="55" t="s">
        <v>30</v>
      </c>
      <c r="C8" s="20">
        <v>0.47616898148148146</v>
      </c>
      <c r="D8" s="55" t="s">
        <v>26</v>
      </c>
      <c r="E8" s="63">
        <v>322</v>
      </c>
      <c r="F8" s="63">
        <v>6.65</v>
      </c>
      <c r="G8" s="19" t="s">
        <v>4</v>
      </c>
      <c r="H8" s="19" t="s">
        <v>34</v>
      </c>
      <c r="M8" s="12"/>
      <c r="Y8" s="12"/>
      <c r="AD8" s="12"/>
    </row>
    <row r="9" spans="2:30" x14ac:dyDescent="0.35">
      <c r="B9" s="55" t="s">
        <v>30</v>
      </c>
      <c r="C9" s="20">
        <v>0.47616898148148146</v>
      </c>
      <c r="D9" s="55" t="s">
        <v>26</v>
      </c>
      <c r="E9" s="63">
        <v>2099</v>
      </c>
      <c r="F9" s="63">
        <v>6.65</v>
      </c>
      <c r="G9" s="19" t="s">
        <v>4</v>
      </c>
      <c r="H9" s="19" t="s">
        <v>34</v>
      </c>
      <c r="M9" s="12"/>
      <c r="Y9" s="12"/>
      <c r="AD9" s="12"/>
    </row>
    <row r="10" spans="2:30" x14ac:dyDescent="0.35">
      <c r="B10" s="55" t="s">
        <v>30</v>
      </c>
      <c r="C10" s="20">
        <v>0.47616898148148146</v>
      </c>
      <c r="D10" s="55" t="s">
        <v>26</v>
      </c>
      <c r="E10" s="63">
        <v>199</v>
      </c>
      <c r="F10" s="63">
        <v>6.65</v>
      </c>
      <c r="G10" s="19" t="s">
        <v>4</v>
      </c>
      <c r="H10" s="19" t="s">
        <v>34</v>
      </c>
      <c r="M10" s="12"/>
      <c r="Y10" s="12"/>
      <c r="AD10" s="12"/>
    </row>
    <row r="11" spans="2:30" x14ac:dyDescent="0.35">
      <c r="B11" s="55" t="s">
        <v>30</v>
      </c>
      <c r="C11" s="20">
        <v>0.53166666666666662</v>
      </c>
      <c r="D11" s="55" t="s">
        <v>26</v>
      </c>
      <c r="E11" s="63">
        <v>667</v>
      </c>
      <c r="F11" s="63">
        <v>6.66</v>
      </c>
      <c r="G11" s="19" t="s">
        <v>4</v>
      </c>
      <c r="H11" s="19" t="s">
        <v>34</v>
      </c>
      <c r="M11" s="12"/>
      <c r="Y11" s="12"/>
      <c r="AD11" s="12"/>
    </row>
    <row r="12" spans="2:30" x14ac:dyDescent="0.35">
      <c r="B12" s="55" t="s">
        <v>30</v>
      </c>
      <c r="C12" s="20">
        <v>0.53166666666666662</v>
      </c>
      <c r="D12" s="55" t="s">
        <v>26</v>
      </c>
      <c r="E12" s="63">
        <v>42</v>
      </c>
      <c r="F12" s="63">
        <v>6.66</v>
      </c>
      <c r="G12" s="19" t="s">
        <v>4</v>
      </c>
      <c r="H12" s="19" t="s">
        <v>34</v>
      </c>
      <c r="M12" s="12"/>
      <c r="Y12" s="12"/>
      <c r="AD12" s="12"/>
    </row>
    <row r="13" spans="2:30" x14ac:dyDescent="0.35">
      <c r="B13" s="55" t="s">
        <v>30</v>
      </c>
      <c r="C13" s="20">
        <v>0.53166666666666662</v>
      </c>
      <c r="D13" s="55" t="s">
        <v>26</v>
      </c>
      <c r="E13" s="63">
        <v>300</v>
      </c>
      <c r="F13" s="63">
        <v>6.66</v>
      </c>
      <c r="G13" s="19" t="s">
        <v>4</v>
      </c>
      <c r="H13" s="19" t="s">
        <v>34</v>
      </c>
      <c r="M13" s="12"/>
      <c r="Y13" s="12"/>
      <c r="AD13" s="12"/>
    </row>
    <row r="14" spans="2:30" x14ac:dyDescent="0.35">
      <c r="B14" s="55" t="s">
        <v>30</v>
      </c>
      <c r="C14" s="20">
        <v>0.53166666666666662</v>
      </c>
      <c r="D14" s="55" t="s">
        <v>26</v>
      </c>
      <c r="E14" s="63">
        <v>600</v>
      </c>
      <c r="F14" s="63">
        <v>6.66</v>
      </c>
      <c r="G14" s="19" t="s">
        <v>4</v>
      </c>
      <c r="H14" s="19" t="s">
        <v>34</v>
      </c>
      <c r="M14" s="12"/>
      <c r="Y14" s="12"/>
      <c r="AD14" s="12"/>
    </row>
    <row r="15" spans="2:30" x14ac:dyDescent="0.35">
      <c r="B15" s="55" t="s">
        <v>30</v>
      </c>
      <c r="C15" s="20">
        <v>0.53166666666666662</v>
      </c>
      <c r="D15" s="55" t="s">
        <v>26</v>
      </c>
      <c r="E15" s="63">
        <v>900</v>
      </c>
      <c r="F15" s="63">
        <v>6.66</v>
      </c>
      <c r="G15" s="19" t="s">
        <v>4</v>
      </c>
      <c r="H15" s="19" t="s">
        <v>34</v>
      </c>
      <c r="M15" s="12"/>
      <c r="Y15" s="12"/>
      <c r="AD15" s="12"/>
    </row>
    <row r="16" spans="2:30" x14ac:dyDescent="0.35">
      <c r="B16" s="55" t="s">
        <v>30</v>
      </c>
      <c r="C16" s="20">
        <v>0.53166666666666662</v>
      </c>
      <c r="D16" s="55" t="s">
        <v>26</v>
      </c>
      <c r="E16" s="63">
        <v>900</v>
      </c>
      <c r="F16" s="63">
        <v>6.66</v>
      </c>
      <c r="G16" s="19" t="s">
        <v>4</v>
      </c>
      <c r="H16" s="19" t="s">
        <v>34</v>
      </c>
      <c r="M16" s="12"/>
      <c r="Y16" s="12"/>
      <c r="AD16" s="12"/>
    </row>
    <row r="17" spans="2:30" x14ac:dyDescent="0.35">
      <c r="B17" s="55" t="s">
        <v>30</v>
      </c>
      <c r="C17" s="20">
        <v>0.53166666666666662</v>
      </c>
      <c r="D17" s="55" t="s">
        <v>26</v>
      </c>
      <c r="E17" s="63">
        <v>591</v>
      </c>
      <c r="F17" s="63">
        <v>6.66</v>
      </c>
      <c r="G17" s="19" t="s">
        <v>4</v>
      </c>
      <c r="H17" s="19" t="s">
        <v>34</v>
      </c>
      <c r="M17" s="12"/>
      <c r="Y17" s="12"/>
      <c r="AD17" s="12"/>
    </row>
    <row r="18" spans="2:30" x14ac:dyDescent="0.35">
      <c r="B18" s="55" t="s">
        <v>30</v>
      </c>
      <c r="C18" s="20">
        <v>0.53361111111111115</v>
      </c>
      <c r="D18" s="55" t="s">
        <v>26</v>
      </c>
      <c r="E18" s="63">
        <v>16</v>
      </c>
      <c r="F18" s="63">
        <v>6.64</v>
      </c>
      <c r="G18" s="19" t="s">
        <v>4</v>
      </c>
      <c r="H18" s="19" t="s">
        <v>34</v>
      </c>
      <c r="M18" s="12"/>
      <c r="Y18" s="12"/>
      <c r="AD18" s="12"/>
    </row>
    <row r="19" spans="2:30" x14ac:dyDescent="0.35">
      <c r="B19" s="55" t="s">
        <v>30</v>
      </c>
      <c r="C19" s="20">
        <v>0.54634259259259255</v>
      </c>
      <c r="D19" s="55" t="s">
        <v>26</v>
      </c>
      <c r="E19" s="63">
        <v>345</v>
      </c>
      <c r="F19" s="63">
        <v>6.64</v>
      </c>
      <c r="G19" s="19" t="s">
        <v>4</v>
      </c>
      <c r="H19" s="19" t="s">
        <v>34</v>
      </c>
      <c r="M19" s="12"/>
      <c r="Y19" s="12"/>
      <c r="AD19" s="12"/>
    </row>
    <row r="20" spans="2:30" x14ac:dyDescent="0.35">
      <c r="B20" s="55" t="s">
        <v>30</v>
      </c>
      <c r="C20" s="20">
        <v>0.55194444444444446</v>
      </c>
      <c r="D20" s="55" t="s">
        <v>26</v>
      </c>
      <c r="E20" s="63">
        <v>1639</v>
      </c>
      <c r="F20" s="63">
        <v>6.64</v>
      </c>
      <c r="G20" s="19" t="s">
        <v>4</v>
      </c>
      <c r="H20" s="19" t="s">
        <v>34</v>
      </c>
      <c r="M20" s="12"/>
      <c r="Y20" s="12"/>
      <c r="AD20" s="12"/>
    </row>
    <row r="21" spans="2:30" x14ac:dyDescent="0.35">
      <c r="B21" s="55" t="s">
        <v>30</v>
      </c>
      <c r="C21" s="20">
        <v>0.56901620370370365</v>
      </c>
      <c r="D21" s="55" t="s">
        <v>26</v>
      </c>
      <c r="E21" s="63">
        <v>154</v>
      </c>
      <c r="F21" s="63">
        <v>6.62</v>
      </c>
      <c r="G21" s="19" t="s">
        <v>4</v>
      </c>
      <c r="H21" s="19" t="s">
        <v>34</v>
      </c>
      <c r="M21" s="12"/>
      <c r="Y21" s="12"/>
      <c r="AD21" s="12"/>
    </row>
    <row r="22" spans="2:30" x14ac:dyDescent="0.35">
      <c r="B22" s="55" t="s">
        <v>30</v>
      </c>
      <c r="C22" s="20">
        <v>0.58090277777777777</v>
      </c>
      <c r="D22" s="55" t="s">
        <v>26</v>
      </c>
      <c r="E22" s="63">
        <v>22</v>
      </c>
      <c r="F22" s="63">
        <v>6.62</v>
      </c>
      <c r="G22" s="19" t="s">
        <v>4</v>
      </c>
      <c r="H22" s="19" t="s">
        <v>34</v>
      </c>
      <c r="M22" s="12"/>
      <c r="Y22" s="12"/>
      <c r="AD22" s="12"/>
    </row>
    <row r="23" spans="2:30" x14ac:dyDescent="0.35">
      <c r="B23" s="55" t="s">
        <v>30</v>
      </c>
      <c r="C23" s="20">
        <v>0.58151620370370372</v>
      </c>
      <c r="D23" s="55" t="s">
        <v>26</v>
      </c>
      <c r="E23" s="63">
        <v>119</v>
      </c>
      <c r="F23" s="63">
        <v>6.62</v>
      </c>
      <c r="G23" s="19" t="s">
        <v>4</v>
      </c>
      <c r="H23" s="19" t="s">
        <v>34</v>
      </c>
      <c r="M23" s="12"/>
      <c r="Y23" s="12"/>
      <c r="AD23" s="12"/>
    </row>
    <row r="24" spans="2:30" x14ac:dyDescent="0.35">
      <c r="B24" s="55" t="s">
        <v>30</v>
      </c>
      <c r="C24" s="20">
        <v>0.58151620370370372</v>
      </c>
      <c r="D24" s="55" t="s">
        <v>26</v>
      </c>
      <c r="E24" s="63">
        <v>2740</v>
      </c>
      <c r="F24" s="63">
        <v>6.62</v>
      </c>
      <c r="G24" s="19" t="s">
        <v>4</v>
      </c>
      <c r="H24" s="19" t="s">
        <v>34</v>
      </c>
      <c r="M24" s="12"/>
      <c r="Y24" s="12"/>
      <c r="AD24" s="12"/>
    </row>
    <row r="25" spans="2:30" x14ac:dyDescent="0.35">
      <c r="B25" s="55" t="s">
        <v>30</v>
      </c>
      <c r="C25" s="20">
        <v>0.58259259259259255</v>
      </c>
      <c r="D25" s="55" t="s">
        <v>26</v>
      </c>
      <c r="E25" s="63">
        <v>10</v>
      </c>
      <c r="F25" s="63">
        <v>6.62</v>
      </c>
      <c r="G25" s="19" t="s">
        <v>4</v>
      </c>
      <c r="H25" s="19" t="s">
        <v>34</v>
      </c>
      <c r="M25" s="12"/>
      <c r="Y25" s="12"/>
      <c r="AD25" s="12"/>
    </row>
    <row r="26" spans="2:30" x14ac:dyDescent="0.35">
      <c r="B26" s="55" t="s">
        <v>30</v>
      </c>
      <c r="C26" s="20">
        <v>0.58311342592592597</v>
      </c>
      <c r="D26" s="55" t="s">
        <v>26</v>
      </c>
      <c r="E26" s="63">
        <v>339</v>
      </c>
      <c r="F26" s="63">
        <v>6.62</v>
      </c>
      <c r="G26" s="19" t="s">
        <v>4</v>
      </c>
      <c r="H26" s="19" t="s">
        <v>34</v>
      </c>
      <c r="M26" s="12"/>
      <c r="Y26" s="12"/>
      <c r="AD26" s="12"/>
    </row>
    <row r="27" spans="2:30" x14ac:dyDescent="0.35">
      <c r="B27" s="55" t="s">
        <v>30</v>
      </c>
      <c r="C27" s="20">
        <v>0.60078703703703706</v>
      </c>
      <c r="D27" s="55" t="s">
        <v>26</v>
      </c>
      <c r="E27" s="63">
        <v>107</v>
      </c>
      <c r="F27" s="63">
        <v>6.62</v>
      </c>
      <c r="G27" s="19" t="s">
        <v>4</v>
      </c>
      <c r="H27" s="19" t="s">
        <v>34</v>
      </c>
      <c r="M27" s="12"/>
      <c r="Y27" s="12"/>
      <c r="AD27" s="12"/>
    </row>
    <row r="28" spans="2:30" x14ac:dyDescent="0.35">
      <c r="B28" s="55" t="s">
        <v>30</v>
      </c>
      <c r="C28" s="20">
        <v>0.60304398148148153</v>
      </c>
      <c r="D28" s="55" t="s">
        <v>26</v>
      </c>
      <c r="E28" s="63">
        <v>132</v>
      </c>
      <c r="F28" s="63">
        <v>6.62</v>
      </c>
      <c r="G28" s="19" t="s">
        <v>4</v>
      </c>
      <c r="H28" s="19" t="s">
        <v>34</v>
      </c>
      <c r="M28" s="12"/>
      <c r="Y28" s="12"/>
      <c r="AD28" s="12"/>
    </row>
    <row r="29" spans="2:30" x14ac:dyDescent="0.35">
      <c r="B29" s="55" t="s">
        <v>30</v>
      </c>
      <c r="C29" s="20">
        <v>0.60342592592592592</v>
      </c>
      <c r="D29" s="55" t="s">
        <v>26</v>
      </c>
      <c r="E29" s="63">
        <v>31</v>
      </c>
      <c r="F29" s="63">
        <v>6.62</v>
      </c>
      <c r="G29" s="19" t="s">
        <v>4</v>
      </c>
      <c r="H29" s="19" t="s">
        <v>34</v>
      </c>
      <c r="M29" s="12"/>
      <c r="Y29" s="12"/>
      <c r="AD29" s="12"/>
    </row>
    <row r="30" spans="2:30" x14ac:dyDescent="0.35">
      <c r="B30" s="55" t="s">
        <v>30</v>
      </c>
      <c r="C30" s="20">
        <v>0.60684027777777783</v>
      </c>
      <c r="D30" s="55" t="s">
        <v>26</v>
      </c>
      <c r="E30" s="63">
        <v>75</v>
      </c>
      <c r="F30" s="63">
        <v>6.62</v>
      </c>
      <c r="G30" s="19" t="s">
        <v>4</v>
      </c>
      <c r="H30" s="19" t="s">
        <v>34</v>
      </c>
      <c r="M30" s="12"/>
      <c r="Y30" s="12"/>
      <c r="AD30" s="12"/>
    </row>
    <row r="31" spans="2:30" x14ac:dyDescent="0.35">
      <c r="B31" s="55" t="s">
        <v>30</v>
      </c>
      <c r="C31" s="20">
        <v>0.61951388888888892</v>
      </c>
      <c r="D31" s="55" t="s">
        <v>26</v>
      </c>
      <c r="E31" s="63">
        <v>2000</v>
      </c>
      <c r="F31" s="63">
        <v>6.62</v>
      </c>
      <c r="G31" s="19" t="s">
        <v>4</v>
      </c>
      <c r="H31" s="19" t="s">
        <v>34</v>
      </c>
      <c r="M31" s="12"/>
      <c r="Y31" s="12"/>
      <c r="AD31" s="12"/>
    </row>
    <row r="32" spans="2:30" x14ac:dyDescent="0.35">
      <c r="B32" s="55" t="s">
        <v>30</v>
      </c>
      <c r="C32" s="20">
        <v>0.62725694444444446</v>
      </c>
      <c r="D32" s="55" t="s">
        <v>26</v>
      </c>
      <c r="E32" s="63">
        <v>140</v>
      </c>
      <c r="F32" s="63">
        <v>6.61</v>
      </c>
      <c r="G32" s="19" t="s">
        <v>4</v>
      </c>
      <c r="H32" s="19" t="s">
        <v>34</v>
      </c>
      <c r="M32" s="12"/>
      <c r="Y32" s="12"/>
      <c r="AD32" s="12"/>
    </row>
    <row r="33" spans="2:30" x14ac:dyDescent="0.35">
      <c r="B33" s="55" t="s">
        <v>30</v>
      </c>
      <c r="C33" s="20">
        <v>0.63062499999999999</v>
      </c>
      <c r="D33" s="55" t="s">
        <v>26</v>
      </c>
      <c r="E33" s="63">
        <v>712</v>
      </c>
      <c r="F33" s="63">
        <v>6.61</v>
      </c>
      <c r="G33" s="19" t="s">
        <v>4</v>
      </c>
      <c r="H33" s="19" t="s">
        <v>34</v>
      </c>
      <c r="M33" s="12"/>
      <c r="Y33" s="12"/>
      <c r="AD33" s="12"/>
    </row>
    <row r="34" spans="2:30" x14ac:dyDescent="0.35">
      <c r="B34" s="55" t="s">
        <v>30</v>
      </c>
      <c r="C34" s="20">
        <v>0.63173611111111116</v>
      </c>
      <c r="D34" s="55" t="s">
        <v>26</v>
      </c>
      <c r="E34" s="63">
        <v>29</v>
      </c>
      <c r="F34" s="63">
        <v>6.61</v>
      </c>
      <c r="G34" s="19" t="s">
        <v>4</v>
      </c>
      <c r="H34" s="19" t="s">
        <v>34</v>
      </c>
      <c r="M34" s="12"/>
      <c r="Y34" s="12"/>
      <c r="AD34" s="12"/>
    </row>
    <row r="35" spans="2:30" x14ac:dyDescent="0.35">
      <c r="B35" s="55" t="s">
        <v>30</v>
      </c>
      <c r="C35" s="20">
        <v>0.63814814814814813</v>
      </c>
      <c r="D35" s="55" t="s">
        <v>26</v>
      </c>
      <c r="E35" s="63">
        <v>20</v>
      </c>
      <c r="F35" s="63">
        <v>6.61</v>
      </c>
      <c r="G35" s="19" t="s">
        <v>4</v>
      </c>
      <c r="H35" s="19" t="s">
        <v>34</v>
      </c>
      <c r="M35" s="12"/>
      <c r="Y35" s="12"/>
      <c r="AD35" s="12"/>
    </row>
    <row r="36" spans="2:30" x14ac:dyDescent="0.35">
      <c r="B36" s="55" t="s">
        <v>30</v>
      </c>
      <c r="C36" s="20">
        <v>0.6469907407407407</v>
      </c>
      <c r="D36" s="55" t="s">
        <v>26</v>
      </c>
      <c r="E36" s="46">
        <v>139</v>
      </c>
      <c r="F36" s="22">
        <v>6.61</v>
      </c>
      <c r="G36" s="19" t="s">
        <v>4</v>
      </c>
      <c r="H36" s="19" t="s">
        <v>34</v>
      </c>
      <c r="M36" s="12"/>
      <c r="Y36" s="12"/>
      <c r="AD36" s="12"/>
    </row>
    <row r="37" spans="2:30" x14ac:dyDescent="0.35">
      <c r="B37" s="55" t="s">
        <v>30</v>
      </c>
      <c r="C37" s="20">
        <v>0.6622569444444445</v>
      </c>
      <c r="D37" s="55" t="s">
        <v>26</v>
      </c>
      <c r="E37" s="46">
        <v>2960</v>
      </c>
      <c r="F37" s="22">
        <v>6.63</v>
      </c>
      <c r="G37" s="19" t="s">
        <v>4</v>
      </c>
      <c r="H37" s="19" t="s">
        <v>34</v>
      </c>
      <c r="M37" s="12"/>
      <c r="Y37" s="12"/>
      <c r="AD37" s="12"/>
    </row>
    <row r="38" spans="2:30" x14ac:dyDescent="0.35">
      <c r="B38" s="55" t="s">
        <v>30</v>
      </c>
      <c r="C38" s="20">
        <v>0.66592592592592592</v>
      </c>
      <c r="D38" s="55" t="s">
        <v>26</v>
      </c>
      <c r="E38" s="46">
        <v>25</v>
      </c>
      <c r="F38" s="22">
        <v>6.62</v>
      </c>
      <c r="G38" s="19" t="s">
        <v>4</v>
      </c>
      <c r="H38" s="19" t="s">
        <v>34</v>
      </c>
      <c r="M38" s="12"/>
      <c r="Y38" s="12"/>
      <c r="AD38" s="12"/>
    </row>
    <row r="39" spans="2:30" x14ac:dyDescent="0.35">
      <c r="B39" s="55" t="s">
        <v>30</v>
      </c>
      <c r="C39" s="20">
        <v>0.66983796296296294</v>
      </c>
      <c r="D39" s="55" t="s">
        <v>26</v>
      </c>
      <c r="E39" s="46">
        <v>300</v>
      </c>
      <c r="F39" s="22">
        <v>6.62</v>
      </c>
      <c r="G39" s="19" t="s">
        <v>4</v>
      </c>
      <c r="H39" s="19" t="s">
        <v>34</v>
      </c>
      <c r="M39" s="12"/>
      <c r="Y39" s="12"/>
      <c r="AD39" s="12"/>
    </row>
    <row r="40" spans="2:30" x14ac:dyDescent="0.35">
      <c r="B40" s="55" t="s">
        <v>30</v>
      </c>
      <c r="C40" s="20">
        <v>0.66983796296296294</v>
      </c>
      <c r="D40" s="55" t="s">
        <v>26</v>
      </c>
      <c r="E40" s="46">
        <v>600</v>
      </c>
      <c r="F40" s="22">
        <v>6.62</v>
      </c>
      <c r="G40" s="19" t="s">
        <v>4</v>
      </c>
      <c r="H40" s="19" t="s">
        <v>34</v>
      </c>
      <c r="M40" s="12"/>
      <c r="Y40" s="12"/>
      <c r="AD40" s="12"/>
    </row>
    <row r="41" spans="2:30" x14ac:dyDescent="0.35">
      <c r="B41" s="55" t="s">
        <v>30</v>
      </c>
      <c r="C41" s="20">
        <v>0.66983796296296294</v>
      </c>
      <c r="D41" s="55" t="s">
        <v>26</v>
      </c>
      <c r="E41" s="46">
        <v>1075</v>
      </c>
      <c r="F41" s="22">
        <v>6.62</v>
      </c>
      <c r="G41" s="19" t="s">
        <v>4</v>
      </c>
      <c r="H41" s="19" t="s">
        <v>34</v>
      </c>
      <c r="M41" s="12"/>
      <c r="Y41" s="12"/>
      <c r="AD41" s="12"/>
    </row>
    <row r="42" spans="2:30" x14ac:dyDescent="0.35">
      <c r="B42" s="55" t="s">
        <v>30</v>
      </c>
      <c r="C42" s="20"/>
      <c r="D42" s="55" t="s">
        <v>26</v>
      </c>
      <c r="E42" s="46"/>
      <c r="F42" s="22"/>
      <c r="G42" s="19" t="s">
        <v>4</v>
      </c>
      <c r="H42" s="19" t="s">
        <v>34</v>
      </c>
      <c r="M42" s="12"/>
      <c r="Y42" s="12"/>
      <c r="AD42" s="12"/>
    </row>
    <row r="43" spans="2:30" x14ac:dyDescent="0.35">
      <c r="B43" s="55" t="s">
        <v>30</v>
      </c>
      <c r="C43" s="20"/>
      <c r="D43" s="55" t="s">
        <v>26</v>
      </c>
      <c r="E43" s="46"/>
      <c r="F43" s="22"/>
      <c r="G43" s="19" t="s">
        <v>4</v>
      </c>
      <c r="H43" s="19" t="s">
        <v>34</v>
      </c>
      <c r="M43" s="12"/>
      <c r="Y43" s="12"/>
      <c r="AD43" s="12"/>
    </row>
    <row r="44" spans="2:30" x14ac:dyDescent="0.35">
      <c r="B44" s="55" t="s">
        <v>30</v>
      </c>
      <c r="C44" s="20"/>
      <c r="D44" s="55" t="s">
        <v>26</v>
      </c>
      <c r="E44" s="46"/>
      <c r="F44" s="22"/>
      <c r="G44" s="19" t="s">
        <v>4</v>
      </c>
      <c r="H44" s="19" t="s">
        <v>34</v>
      </c>
      <c r="M44" s="12"/>
      <c r="Y44" s="12"/>
      <c r="AD44" s="12"/>
    </row>
    <row r="45" spans="2:30" x14ac:dyDescent="0.35">
      <c r="B45" s="55" t="s">
        <v>30</v>
      </c>
      <c r="C45" s="20"/>
      <c r="D45" s="55" t="s">
        <v>26</v>
      </c>
      <c r="E45" s="46"/>
      <c r="F45" s="22"/>
      <c r="G45" s="19" t="s">
        <v>4</v>
      </c>
      <c r="H45" s="19" t="s">
        <v>34</v>
      </c>
      <c r="M45" s="12"/>
      <c r="Y45" s="12"/>
      <c r="AD45" s="12"/>
    </row>
    <row r="46" spans="2:30" x14ac:dyDescent="0.35">
      <c r="B46" s="55" t="s">
        <v>30</v>
      </c>
      <c r="C46" s="20"/>
      <c r="D46" s="55" t="s">
        <v>26</v>
      </c>
      <c r="E46" s="46"/>
      <c r="F46" s="22"/>
      <c r="G46" s="19" t="s">
        <v>4</v>
      </c>
      <c r="H46" s="19" t="s">
        <v>34</v>
      </c>
      <c r="M46" s="12"/>
      <c r="Y46" s="12"/>
      <c r="AD46" s="12"/>
    </row>
    <row r="47" spans="2:30" x14ac:dyDescent="0.35">
      <c r="B47" s="55" t="s">
        <v>30</v>
      </c>
      <c r="C47" s="20"/>
      <c r="D47" s="55" t="s">
        <v>26</v>
      </c>
      <c r="E47" s="46"/>
      <c r="F47" s="22"/>
      <c r="G47" s="19" t="s">
        <v>4</v>
      </c>
      <c r="H47" s="19" t="s">
        <v>34</v>
      </c>
      <c r="M47" s="12"/>
      <c r="Y47" s="12"/>
      <c r="AD47" s="12"/>
    </row>
    <row r="48" spans="2:30" x14ac:dyDescent="0.35">
      <c r="B48" s="55" t="s">
        <v>30</v>
      </c>
      <c r="C48" s="20"/>
      <c r="D48" s="55" t="s">
        <v>26</v>
      </c>
      <c r="E48" s="46"/>
      <c r="F48" s="22"/>
      <c r="G48" s="19" t="s">
        <v>4</v>
      </c>
      <c r="H48" s="19" t="s">
        <v>34</v>
      </c>
      <c r="M48" s="12"/>
      <c r="Y48" s="12"/>
      <c r="AD48" s="12"/>
    </row>
    <row r="49" spans="1:30" x14ac:dyDescent="0.35">
      <c r="B49" s="55" t="s">
        <v>30</v>
      </c>
      <c r="C49" s="20"/>
      <c r="D49" s="55" t="s">
        <v>26</v>
      </c>
      <c r="E49" s="46"/>
      <c r="F49" s="22"/>
      <c r="G49" s="19" t="s">
        <v>4</v>
      </c>
      <c r="H49" s="19" t="s">
        <v>34</v>
      </c>
      <c r="M49" s="12"/>
      <c r="Y49" s="12"/>
      <c r="AD49" s="12"/>
    </row>
    <row r="50" spans="1:30" x14ac:dyDescent="0.35">
      <c r="B50" s="55" t="s">
        <v>30</v>
      </c>
      <c r="C50" s="20"/>
      <c r="D50" s="55" t="s">
        <v>26</v>
      </c>
      <c r="E50" s="46"/>
      <c r="F50" s="22"/>
      <c r="G50" s="19" t="s">
        <v>4</v>
      </c>
      <c r="H50" s="19" t="s">
        <v>34</v>
      </c>
      <c r="M50" s="12"/>
      <c r="Y50" s="12"/>
      <c r="AD50" s="12"/>
    </row>
    <row r="51" spans="1:30" x14ac:dyDescent="0.35">
      <c r="B51" s="55" t="s">
        <v>30</v>
      </c>
      <c r="C51" s="20"/>
      <c r="D51" s="55" t="s">
        <v>26</v>
      </c>
      <c r="E51" s="46"/>
      <c r="F51" s="22"/>
      <c r="G51" s="19" t="s">
        <v>4</v>
      </c>
      <c r="H51" s="19" t="s">
        <v>34</v>
      </c>
      <c r="M51" s="12"/>
      <c r="Y51" s="12"/>
      <c r="AD51" s="12"/>
    </row>
    <row r="52" spans="1:30" x14ac:dyDescent="0.35">
      <c r="B52" s="55" t="s">
        <v>30</v>
      </c>
      <c r="C52" s="20"/>
      <c r="D52" s="55" t="s">
        <v>26</v>
      </c>
      <c r="E52" s="46"/>
      <c r="F52" s="22"/>
      <c r="G52" s="19" t="s">
        <v>4</v>
      </c>
      <c r="H52" s="19" t="s">
        <v>34</v>
      </c>
    </row>
    <row r="53" spans="1:30" x14ac:dyDescent="0.35">
      <c r="B53" s="55" t="s">
        <v>30</v>
      </c>
      <c r="C53" s="20"/>
      <c r="D53" s="55" t="s">
        <v>26</v>
      </c>
      <c r="E53" s="46"/>
      <c r="F53" s="22"/>
      <c r="G53" s="19" t="s">
        <v>4</v>
      </c>
      <c r="H53" s="19" t="s">
        <v>34</v>
      </c>
    </row>
    <row r="54" spans="1:30" x14ac:dyDescent="0.35">
      <c r="B54" s="55" t="s">
        <v>30</v>
      </c>
      <c r="C54" s="20"/>
      <c r="D54" s="55" t="s">
        <v>26</v>
      </c>
      <c r="E54" s="46"/>
      <c r="F54" s="22"/>
      <c r="G54" s="19" t="s">
        <v>4</v>
      </c>
      <c r="H54" s="19" t="s">
        <v>34</v>
      </c>
    </row>
    <row r="55" spans="1:30" x14ac:dyDescent="0.35">
      <c r="B55" s="55" t="s">
        <v>30</v>
      </c>
      <c r="C55" s="29"/>
      <c r="D55" s="55" t="s">
        <v>26</v>
      </c>
      <c r="E55" s="30"/>
      <c r="F55" s="31"/>
      <c r="G55" s="19" t="s">
        <v>4</v>
      </c>
      <c r="H55" s="19" t="s">
        <v>34</v>
      </c>
    </row>
    <row r="56" spans="1:30" x14ac:dyDescent="0.35">
      <c r="B56" s="55" t="s">
        <v>30</v>
      </c>
      <c r="C56" s="29"/>
      <c r="D56" s="55" t="s">
        <v>26</v>
      </c>
      <c r="E56" s="30"/>
      <c r="F56" s="31"/>
      <c r="G56" s="19" t="s">
        <v>4</v>
      </c>
      <c r="H56" s="19" t="s">
        <v>34</v>
      </c>
    </row>
    <row r="57" spans="1:30" x14ac:dyDescent="0.35">
      <c r="B57" s="55" t="s">
        <v>30</v>
      </c>
      <c r="C57" s="29"/>
      <c r="D57" s="55" t="s">
        <v>26</v>
      </c>
      <c r="E57" s="30"/>
      <c r="F57" s="31"/>
      <c r="G57" s="19" t="s">
        <v>4</v>
      </c>
      <c r="H57" s="19" t="s">
        <v>34</v>
      </c>
    </row>
    <row r="58" spans="1:30" x14ac:dyDescent="0.35">
      <c r="B58" s="55" t="s">
        <v>30</v>
      </c>
      <c r="C58" s="29"/>
      <c r="D58" s="55" t="s">
        <v>26</v>
      </c>
      <c r="E58" s="30"/>
      <c r="F58" s="31"/>
      <c r="G58" s="19" t="s">
        <v>4</v>
      </c>
      <c r="H58" s="19" t="s">
        <v>34</v>
      </c>
    </row>
    <row r="59" spans="1:30" x14ac:dyDescent="0.35">
      <c r="B59" s="55" t="s">
        <v>30</v>
      </c>
      <c r="C59" s="29"/>
      <c r="D59" s="55" t="s">
        <v>26</v>
      </c>
      <c r="E59" s="30"/>
      <c r="F59" s="31"/>
      <c r="G59" s="19" t="s">
        <v>4</v>
      </c>
      <c r="H59" s="19" t="s">
        <v>34</v>
      </c>
    </row>
    <row r="60" spans="1:30" ht="15" thickBot="1" x14ac:dyDescent="0.4">
      <c r="B60" s="55" t="s">
        <v>30</v>
      </c>
      <c r="C60" s="32"/>
      <c r="D60" s="55" t="s">
        <v>26</v>
      </c>
      <c r="E60" s="30"/>
      <c r="F60" s="64"/>
      <c r="G60" s="19" t="s">
        <v>4</v>
      </c>
      <c r="H60" s="19" t="s">
        <v>34</v>
      </c>
    </row>
    <row r="61" spans="1:30" ht="15" thickBot="1" x14ac:dyDescent="0.4">
      <c r="A61" s="60" t="s">
        <v>17</v>
      </c>
      <c r="B61" s="24"/>
      <c r="C61" s="25"/>
      <c r="D61" s="59" t="s">
        <v>27</v>
      </c>
      <c r="E61" s="27">
        <f>SUM(E2:E60)</f>
        <v>28729</v>
      </c>
      <c r="F61" s="23">
        <v>6.6398000000000001</v>
      </c>
      <c r="G61" s="28" t="s">
        <v>3</v>
      </c>
      <c r="H61" s="28" t="s">
        <v>35</v>
      </c>
    </row>
    <row r="62" spans="1:30" x14ac:dyDescent="0.35">
      <c r="D62" s="10"/>
    </row>
    <row r="63" spans="1:30" x14ac:dyDescent="0.35">
      <c r="D63" s="10"/>
    </row>
    <row r="64" spans="1:30" x14ac:dyDescent="0.35">
      <c r="D64" s="10"/>
    </row>
    <row r="65" spans="4:4" x14ac:dyDescent="0.35">
      <c r="D65" s="10"/>
    </row>
    <row r="66" spans="4:4" x14ac:dyDescent="0.35">
      <c r="D66" s="10"/>
    </row>
    <row r="68" spans="4:4" x14ac:dyDescent="0.35">
      <c r="D68" s="10"/>
    </row>
    <row r="69" spans="4:4" x14ac:dyDescent="0.35">
      <c r="D69" s="10"/>
    </row>
    <row r="70" spans="4:4" x14ac:dyDescent="0.35">
      <c r="D70" s="10"/>
    </row>
    <row r="71" spans="4:4" x14ac:dyDescent="0.35">
      <c r="D71" s="10"/>
    </row>
    <row r="72" spans="4:4" x14ac:dyDescent="0.35">
      <c r="D72" s="10"/>
    </row>
    <row r="73" spans="4:4" x14ac:dyDescent="0.35">
      <c r="D73" s="10"/>
    </row>
    <row r="74" spans="4:4" x14ac:dyDescent="0.35">
      <c r="D74" s="10"/>
    </row>
    <row r="75" spans="4:4" x14ac:dyDescent="0.35">
      <c r="D75" s="10"/>
    </row>
    <row r="76" spans="4:4" x14ac:dyDescent="0.35">
      <c r="D76" s="10"/>
    </row>
    <row r="77" spans="4:4" x14ac:dyDescent="0.35">
      <c r="D77" s="10"/>
    </row>
    <row r="78" spans="4:4" x14ac:dyDescent="0.35">
      <c r="D78" s="10"/>
    </row>
    <row r="79" spans="4:4" x14ac:dyDescent="0.35">
      <c r="D79" s="10"/>
    </row>
    <row r="80" spans="4:4" x14ac:dyDescent="0.35">
      <c r="D80" s="10"/>
    </row>
    <row r="81" spans="4:4" x14ac:dyDescent="0.35">
      <c r="D81" s="10"/>
    </row>
    <row r="82" spans="4:4" x14ac:dyDescent="0.35">
      <c r="D82" s="10"/>
    </row>
    <row r="83" spans="4:4" x14ac:dyDescent="0.35">
      <c r="D83" s="10"/>
    </row>
  </sheetData>
  <phoneticPr fontId="26" type="noConversion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1CFEA-49BD-4301-AF89-99C61F8B5162}">
  <dimension ref="A1:K73"/>
  <sheetViews>
    <sheetView topLeftCell="A33" workbookViewId="0">
      <selection activeCell="L31" sqref="L31"/>
    </sheetView>
  </sheetViews>
  <sheetFormatPr baseColWidth="10" defaultColWidth="11.453125" defaultRowHeight="14.5" x14ac:dyDescent="0.35"/>
  <cols>
    <col min="1" max="1" width="32.453125" style="1" bestFit="1" customWidth="1"/>
    <col min="2" max="2" width="18.26953125" style="1" customWidth="1"/>
    <col min="3" max="3" width="14.1796875" style="1" customWidth="1"/>
    <col min="4" max="4" width="20.7265625" style="1" customWidth="1"/>
    <col min="5" max="5" width="11.453125" style="18"/>
    <col min="6" max="7" width="11.453125" style="1"/>
    <col min="8" max="8" width="32.81640625" style="1" customWidth="1"/>
    <col min="9" max="16384" width="11.453125" style="1"/>
  </cols>
  <sheetData>
    <row r="1" spans="2:8" ht="15" thickTop="1" x14ac:dyDescent="0.35">
      <c r="B1" s="13" t="s">
        <v>11</v>
      </c>
      <c r="C1" s="14" t="s">
        <v>12</v>
      </c>
      <c r="D1" s="58" t="s">
        <v>25</v>
      </c>
      <c r="E1" s="17" t="s">
        <v>13</v>
      </c>
      <c r="F1" s="15" t="s">
        <v>14</v>
      </c>
      <c r="G1" s="15" t="s">
        <v>15</v>
      </c>
      <c r="H1" s="16" t="s">
        <v>16</v>
      </c>
    </row>
    <row r="2" spans="2:8" x14ac:dyDescent="0.35">
      <c r="B2" s="55" t="s">
        <v>31</v>
      </c>
      <c r="C2" s="20">
        <v>0.39930555555555558</v>
      </c>
      <c r="D2" s="55" t="s">
        <v>26</v>
      </c>
      <c r="E2" s="63">
        <v>241</v>
      </c>
      <c r="F2" s="69">
        <v>6.6</v>
      </c>
      <c r="G2" s="19" t="s">
        <v>4</v>
      </c>
      <c r="H2" s="19" t="s">
        <v>34</v>
      </c>
    </row>
    <row r="3" spans="2:8" x14ac:dyDescent="0.35">
      <c r="B3" s="55" t="s">
        <v>31</v>
      </c>
      <c r="C3" s="20">
        <v>0.39930555555555558</v>
      </c>
      <c r="D3" s="55" t="s">
        <v>26</v>
      </c>
      <c r="E3" s="63">
        <v>2250</v>
      </c>
      <c r="F3" s="69">
        <v>6.6</v>
      </c>
      <c r="G3" s="19" t="s">
        <v>4</v>
      </c>
      <c r="H3" s="19" t="s">
        <v>34</v>
      </c>
    </row>
    <row r="4" spans="2:8" x14ac:dyDescent="0.35">
      <c r="B4" s="55" t="s">
        <v>31</v>
      </c>
      <c r="C4" s="20">
        <v>0.39930555555555558</v>
      </c>
      <c r="D4" s="55" t="s">
        <v>26</v>
      </c>
      <c r="E4" s="63">
        <v>357</v>
      </c>
      <c r="F4" s="69">
        <v>6.6</v>
      </c>
      <c r="G4" s="19" t="s">
        <v>4</v>
      </c>
      <c r="H4" s="19" t="s">
        <v>34</v>
      </c>
    </row>
    <row r="5" spans="2:8" x14ac:dyDescent="0.35">
      <c r="B5" s="55" t="s">
        <v>31</v>
      </c>
      <c r="C5" s="20">
        <v>0.39930555555555558</v>
      </c>
      <c r="D5" s="55" t="s">
        <v>26</v>
      </c>
      <c r="E5" s="63">
        <v>152</v>
      </c>
      <c r="F5" s="69">
        <v>6.6</v>
      </c>
      <c r="G5" s="19" t="s">
        <v>4</v>
      </c>
      <c r="H5" s="19" t="s">
        <v>34</v>
      </c>
    </row>
    <row r="6" spans="2:8" x14ac:dyDescent="0.35">
      <c r="B6" s="55" t="s">
        <v>31</v>
      </c>
      <c r="C6" s="20">
        <v>0.42973379629629632</v>
      </c>
      <c r="D6" s="55" t="s">
        <v>26</v>
      </c>
      <c r="E6" s="63">
        <v>2000</v>
      </c>
      <c r="F6" s="69">
        <v>6.6</v>
      </c>
      <c r="G6" s="19" t="s">
        <v>4</v>
      </c>
      <c r="H6" s="19" t="s">
        <v>34</v>
      </c>
    </row>
    <row r="7" spans="2:8" x14ac:dyDescent="0.35">
      <c r="B7" s="55" t="s">
        <v>31</v>
      </c>
      <c r="C7" s="20">
        <v>0.45626157407407408</v>
      </c>
      <c r="D7" s="55" t="s">
        <v>26</v>
      </c>
      <c r="E7" s="63">
        <v>500</v>
      </c>
      <c r="F7" s="69">
        <v>6.59</v>
      </c>
      <c r="G7" s="19" t="s">
        <v>4</v>
      </c>
      <c r="H7" s="19" t="s">
        <v>34</v>
      </c>
    </row>
    <row r="8" spans="2:8" x14ac:dyDescent="0.35">
      <c r="B8" s="55" t="s">
        <v>31</v>
      </c>
      <c r="C8" s="20">
        <v>0.45626157407407408</v>
      </c>
      <c r="D8" s="55" t="s">
        <v>26</v>
      </c>
      <c r="E8" s="63">
        <v>250</v>
      </c>
      <c r="F8" s="69">
        <v>6.59</v>
      </c>
      <c r="G8" s="19" t="s">
        <v>4</v>
      </c>
      <c r="H8" s="19" t="s">
        <v>34</v>
      </c>
    </row>
    <row r="9" spans="2:8" x14ac:dyDescent="0.35">
      <c r="B9" s="55" t="s">
        <v>31</v>
      </c>
      <c r="C9" s="20">
        <v>0.45626157407407408</v>
      </c>
      <c r="D9" s="55" t="s">
        <v>26</v>
      </c>
      <c r="E9" s="63">
        <v>13</v>
      </c>
      <c r="F9" s="69">
        <v>6.59</v>
      </c>
      <c r="G9" s="19" t="s">
        <v>4</v>
      </c>
      <c r="H9" s="19" t="s">
        <v>34</v>
      </c>
    </row>
    <row r="10" spans="2:8" x14ac:dyDescent="0.35">
      <c r="B10" s="55" t="s">
        <v>31</v>
      </c>
      <c r="C10" s="20">
        <v>0.45626157407407408</v>
      </c>
      <c r="D10" s="55" t="s">
        <v>26</v>
      </c>
      <c r="E10" s="63">
        <v>65</v>
      </c>
      <c r="F10" s="69">
        <v>6.59</v>
      </c>
      <c r="G10" s="19" t="s">
        <v>4</v>
      </c>
      <c r="H10" s="19" t="s">
        <v>34</v>
      </c>
    </row>
    <row r="11" spans="2:8" x14ac:dyDescent="0.35">
      <c r="B11" s="55" t="s">
        <v>31</v>
      </c>
      <c r="C11" s="20">
        <v>0.45626157407407408</v>
      </c>
      <c r="D11" s="55" t="s">
        <v>26</v>
      </c>
      <c r="E11" s="63">
        <v>4</v>
      </c>
      <c r="F11" s="69">
        <v>6.59</v>
      </c>
      <c r="G11" s="19" t="s">
        <v>4</v>
      </c>
      <c r="H11" s="19" t="s">
        <v>34</v>
      </c>
    </row>
    <row r="12" spans="2:8" x14ac:dyDescent="0.35">
      <c r="B12" s="55" t="s">
        <v>31</v>
      </c>
      <c r="C12" s="20">
        <v>0.45626157407407408</v>
      </c>
      <c r="D12" s="55" t="s">
        <v>26</v>
      </c>
      <c r="E12" s="63">
        <v>1168</v>
      </c>
      <c r="F12" s="69">
        <v>6.59</v>
      </c>
      <c r="G12" s="19" t="s">
        <v>4</v>
      </c>
      <c r="H12" s="19" t="s">
        <v>34</v>
      </c>
    </row>
    <row r="13" spans="2:8" x14ac:dyDescent="0.35">
      <c r="B13" s="55" t="s">
        <v>31</v>
      </c>
      <c r="C13" s="20">
        <v>0.49614583333333334</v>
      </c>
      <c r="D13" s="55" t="s">
        <v>26</v>
      </c>
      <c r="E13" s="63">
        <v>13</v>
      </c>
      <c r="F13" s="69">
        <v>6.61</v>
      </c>
      <c r="G13" s="19" t="s">
        <v>4</v>
      </c>
      <c r="H13" s="19" t="s">
        <v>34</v>
      </c>
    </row>
    <row r="14" spans="2:8" x14ac:dyDescent="0.35">
      <c r="B14" s="55" t="s">
        <v>31</v>
      </c>
      <c r="C14" s="20">
        <v>0.49614583333333334</v>
      </c>
      <c r="D14" s="55" t="s">
        <v>26</v>
      </c>
      <c r="E14" s="63">
        <v>250</v>
      </c>
      <c r="F14" s="69">
        <v>6.61</v>
      </c>
      <c r="G14" s="19" t="s">
        <v>4</v>
      </c>
      <c r="H14" s="19" t="s">
        <v>34</v>
      </c>
    </row>
    <row r="15" spans="2:8" x14ac:dyDescent="0.35">
      <c r="B15" s="55" t="s">
        <v>31</v>
      </c>
      <c r="C15" s="20">
        <v>0.49614583333333334</v>
      </c>
      <c r="D15" s="55" t="s">
        <v>26</v>
      </c>
      <c r="E15" s="63">
        <v>1050</v>
      </c>
      <c r="F15" s="69">
        <v>6.61</v>
      </c>
      <c r="G15" s="19" t="s">
        <v>4</v>
      </c>
      <c r="H15" s="19" t="s">
        <v>34</v>
      </c>
    </row>
    <row r="16" spans="2:8" x14ac:dyDescent="0.35">
      <c r="B16" s="55" t="s">
        <v>31</v>
      </c>
      <c r="C16" s="20">
        <v>0.49614583333333334</v>
      </c>
      <c r="D16" s="55" t="s">
        <v>26</v>
      </c>
      <c r="E16" s="63">
        <v>250</v>
      </c>
      <c r="F16" s="69">
        <v>6.61</v>
      </c>
      <c r="G16" s="19" t="s">
        <v>4</v>
      </c>
      <c r="H16" s="19" t="s">
        <v>34</v>
      </c>
    </row>
    <row r="17" spans="2:8" x14ac:dyDescent="0.35">
      <c r="B17" s="55" t="s">
        <v>31</v>
      </c>
      <c r="C17" s="20">
        <v>0.49614583333333334</v>
      </c>
      <c r="D17" s="55" t="s">
        <v>26</v>
      </c>
      <c r="E17" s="63">
        <v>61</v>
      </c>
      <c r="F17" s="69">
        <v>6.61</v>
      </c>
      <c r="G17" s="19" t="s">
        <v>4</v>
      </c>
      <c r="H17" s="19" t="s">
        <v>34</v>
      </c>
    </row>
    <row r="18" spans="2:8" x14ac:dyDescent="0.35">
      <c r="B18" s="55" t="s">
        <v>31</v>
      </c>
      <c r="C18" s="20">
        <v>0.49614583333333334</v>
      </c>
      <c r="D18" s="55" t="s">
        <v>26</v>
      </c>
      <c r="E18" s="46">
        <v>12</v>
      </c>
      <c r="F18" s="69">
        <v>6.61</v>
      </c>
      <c r="G18" s="19" t="s">
        <v>4</v>
      </c>
      <c r="H18" s="19" t="s">
        <v>34</v>
      </c>
    </row>
    <row r="19" spans="2:8" x14ac:dyDescent="0.35">
      <c r="B19" s="55" t="s">
        <v>31</v>
      </c>
      <c r="C19" s="20">
        <v>0.49614583333333334</v>
      </c>
      <c r="D19" s="55" t="s">
        <v>26</v>
      </c>
      <c r="E19" s="46">
        <v>165</v>
      </c>
      <c r="F19" s="69">
        <v>6.61</v>
      </c>
      <c r="G19" s="19" t="s">
        <v>4</v>
      </c>
      <c r="H19" s="19" t="s">
        <v>34</v>
      </c>
    </row>
    <row r="20" spans="2:8" x14ac:dyDescent="0.35">
      <c r="B20" s="55" t="s">
        <v>31</v>
      </c>
      <c r="C20" s="20">
        <v>0.49614583333333334</v>
      </c>
      <c r="D20" s="55" t="s">
        <v>26</v>
      </c>
      <c r="E20" s="46">
        <v>49</v>
      </c>
      <c r="F20" s="69">
        <v>6.61</v>
      </c>
      <c r="G20" s="19" t="s">
        <v>4</v>
      </c>
      <c r="H20" s="19" t="s">
        <v>34</v>
      </c>
    </row>
    <row r="21" spans="2:8" x14ac:dyDescent="0.35">
      <c r="B21" s="55" t="s">
        <v>31</v>
      </c>
      <c r="C21" s="20">
        <v>0.49614583333333334</v>
      </c>
      <c r="D21" s="55" t="s">
        <v>26</v>
      </c>
      <c r="E21" s="46">
        <v>250</v>
      </c>
      <c r="F21" s="69">
        <v>6.61</v>
      </c>
      <c r="G21" s="19" t="s">
        <v>4</v>
      </c>
      <c r="H21" s="19" t="s">
        <v>34</v>
      </c>
    </row>
    <row r="22" spans="2:8" x14ac:dyDescent="0.35">
      <c r="B22" s="55" t="s">
        <v>31</v>
      </c>
      <c r="C22" s="20">
        <v>0.49614583333333334</v>
      </c>
      <c r="D22" s="55" t="s">
        <v>26</v>
      </c>
      <c r="E22" s="46">
        <v>19</v>
      </c>
      <c r="F22" s="69">
        <v>6.61</v>
      </c>
      <c r="G22" s="19" t="s">
        <v>4</v>
      </c>
      <c r="H22" s="19" t="s">
        <v>34</v>
      </c>
    </row>
    <row r="23" spans="2:8" x14ac:dyDescent="0.35">
      <c r="B23" s="55" t="s">
        <v>31</v>
      </c>
      <c r="C23" s="20">
        <v>0.49614583333333334</v>
      </c>
      <c r="D23" s="55" t="s">
        <v>26</v>
      </c>
      <c r="E23" s="46">
        <v>13</v>
      </c>
      <c r="F23" s="69">
        <v>6.61</v>
      </c>
      <c r="G23" s="19" t="s">
        <v>4</v>
      </c>
      <c r="H23" s="19" t="s">
        <v>34</v>
      </c>
    </row>
    <row r="24" spans="2:8" x14ac:dyDescent="0.35">
      <c r="B24" s="55" t="s">
        <v>31</v>
      </c>
      <c r="C24" s="20">
        <v>0.49614583333333334</v>
      </c>
      <c r="D24" s="55" t="s">
        <v>26</v>
      </c>
      <c r="E24" s="46">
        <v>3</v>
      </c>
      <c r="F24" s="69">
        <v>6.61</v>
      </c>
      <c r="G24" s="19" t="s">
        <v>4</v>
      </c>
      <c r="H24" s="19" t="s">
        <v>34</v>
      </c>
    </row>
    <row r="25" spans="2:8" x14ac:dyDescent="0.35">
      <c r="B25" s="55" t="s">
        <v>31</v>
      </c>
      <c r="C25" s="20">
        <v>0.49614583333333334</v>
      </c>
      <c r="D25" s="55" t="s">
        <v>26</v>
      </c>
      <c r="E25" s="46">
        <v>38</v>
      </c>
      <c r="F25" s="69">
        <v>6.61</v>
      </c>
      <c r="G25" s="19" t="s">
        <v>4</v>
      </c>
      <c r="H25" s="19" t="s">
        <v>34</v>
      </c>
    </row>
    <row r="26" spans="2:8" x14ac:dyDescent="0.35">
      <c r="B26" s="55" t="s">
        <v>31</v>
      </c>
      <c r="C26" s="20">
        <v>0.49614583333333334</v>
      </c>
      <c r="D26" s="55" t="s">
        <v>26</v>
      </c>
      <c r="E26" s="46">
        <v>13</v>
      </c>
      <c r="F26" s="69">
        <v>6.61</v>
      </c>
      <c r="G26" s="19" t="s">
        <v>4</v>
      </c>
      <c r="H26" s="19" t="s">
        <v>34</v>
      </c>
    </row>
    <row r="27" spans="2:8" x14ac:dyDescent="0.35">
      <c r="B27" s="55" t="s">
        <v>31</v>
      </c>
      <c r="C27" s="20">
        <v>0.49614583333333334</v>
      </c>
      <c r="D27" s="55" t="s">
        <v>26</v>
      </c>
      <c r="E27" s="46">
        <v>814</v>
      </c>
      <c r="F27" s="69">
        <v>6.61</v>
      </c>
      <c r="G27" s="19" t="s">
        <v>4</v>
      </c>
      <c r="H27" s="19" t="s">
        <v>34</v>
      </c>
    </row>
    <row r="28" spans="2:8" x14ac:dyDescent="0.35">
      <c r="B28" s="55" t="s">
        <v>31</v>
      </c>
      <c r="C28" s="20">
        <v>0.50581018518518517</v>
      </c>
      <c r="D28" s="55" t="s">
        <v>26</v>
      </c>
      <c r="E28" s="46">
        <v>21</v>
      </c>
      <c r="F28" s="69">
        <v>6.58</v>
      </c>
      <c r="G28" s="19" t="s">
        <v>4</v>
      </c>
      <c r="H28" s="19" t="s">
        <v>34</v>
      </c>
    </row>
    <row r="29" spans="2:8" x14ac:dyDescent="0.35">
      <c r="B29" s="55" t="s">
        <v>31</v>
      </c>
      <c r="C29" s="20">
        <v>0.52009259259259255</v>
      </c>
      <c r="D29" s="55" t="s">
        <v>26</v>
      </c>
      <c r="E29" s="46">
        <v>33</v>
      </c>
      <c r="F29" s="69">
        <v>6.58</v>
      </c>
      <c r="G29" s="19" t="s">
        <v>4</v>
      </c>
      <c r="H29" s="19" t="s">
        <v>34</v>
      </c>
    </row>
    <row r="30" spans="2:8" x14ac:dyDescent="0.35">
      <c r="B30" s="55" t="s">
        <v>31</v>
      </c>
      <c r="C30" s="20">
        <v>0.54331018518518515</v>
      </c>
      <c r="D30" s="55" t="s">
        <v>26</v>
      </c>
      <c r="E30" s="46">
        <v>704</v>
      </c>
      <c r="F30" s="69">
        <v>6.58</v>
      </c>
      <c r="G30" s="19" t="s">
        <v>4</v>
      </c>
      <c r="H30" s="19" t="s">
        <v>34</v>
      </c>
    </row>
    <row r="31" spans="2:8" x14ac:dyDescent="0.35">
      <c r="B31" s="55" t="s">
        <v>31</v>
      </c>
      <c r="C31" s="20">
        <v>0.54331018518518515</v>
      </c>
      <c r="D31" s="55" t="s">
        <v>26</v>
      </c>
      <c r="E31" s="63">
        <v>250</v>
      </c>
      <c r="F31" s="69">
        <v>6.58</v>
      </c>
      <c r="G31" s="19" t="s">
        <v>4</v>
      </c>
      <c r="H31" s="19" t="s">
        <v>34</v>
      </c>
    </row>
    <row r="32" spans="2:8" x14ac:dyDescent="0.35">
      <c r="B32" s="55" t="s">
        <v>31</v>
      </c>
      <c r="C32" s="20">
        <v>0.54331018518518515</v>
      </c>
      <c r="D32" s="55" t="s">
        <v>26</v>
      </c>
      <c r="E32" s="63">
        <v>1103</v>
      </c>
      <c r="F32" s="69">
        <v>6.58</v>
      </c>
      <c r="G32" s="19" t="s">
        <v>4</v>
      </c>
      <c r="H32" s="19" t="s">
        <v>34</v>
      </c>
    </row>
    <row r="33" spans="2:8" x14ac:dyDescent="0.35">
      <c r="B33" s="55" t="s">
        <v>31</v>
      </c>
      <c r="C33" s="20">
        <v>0.59415509259259258</v>
      </c>
      <c r="D33" s="55" t="s">
        <v>26</v>
      </c>
      <c r="E33" s="63">
        <v>250</v>
      </c>
      <c r="F33" s="69">
        <v>6.6</v>
      </c>
      <c r="G33" s="19" t="s">
        <v>4</v>
      </c>
      <c r="H33" s="19" t="s">
        <v>34</v>
      </c>
    </row>
    <row r="34" spans="2:8" x14ac:dyDescent="0.35">
      <c r="B34" s="55" t="s">
        <v>31</v>
      </c>
      <c r="C34" s="20">
        <v>0.59415509259259258</v>
      </c>
      <c r="D34" s="55" t="s">
        <v>26</v>
      </c>
      <c r="E34" s="63">
        <v>1620</v>
      </c>
      <c r="F34" s="69">
        <v>6.6</v>
      </c>
      <c r="G34" s="19" t="s">
        <v>4</v>
      </c>
      <c r="H34" s="19" t="s">
        <v>34</v>
      </c>
    </row>
    <row r="35" spans="2:8" x14ac:dyDescent="0.35">
      <c r="B35" s="55" t="s">
        <v>31</v>
      </c>
      <c r="C35" s="20">
        <v>0.59415509259259258</v>
      </c>
      <c r="D35" s="55" t="s">
        <v>26</v>
      </c>
      <c r="E35" s="63">
        <v>1130</v>
      </c>
      <c r="F35" s="69">
        <v>6.6</v>
      </c>
      <c r="G35" s="19" t="s">
        <v>4</v>
      </c>
      <c r="H35" s="19" t="s">
        <v>34</v>
      </c>
    </row>
    <row r="36" spans="2:8" x14ac:dyDescent="0.35">
      <c r="B36" s="55" t="s">
        <v>31</v>
      </c>
      <c r="C36" s="20">
        <v>0.59486111111111106</v>
      </c>
      <c r="D36" s="55" t="s">
        <v>26</v>
      </c>
      <c r="E36" s="63">
        <v>3000</v>
      </c>
      <c r="F36" s="69">
        <v>6.58</v>
      </c>
      <c r="G36" s="19" t="s">
        <v>4</v>
      </c>
      <c r="H36" s="19" t="s">
        <v>34</v>
      </c>
    </row>
    <row r="37" spans="2:8" x14ac:dyDescent="0.35">
      <c r="B37" s="55" t="s">
        <v>31</v>
      </c>
      <c r="C37" s="20">
        <v>0.60116898148148146</v>
      </c>
      <c r="D37" s="55" t="s">
        <v>26</v>
      </c>
      <c r="E37" s="63">
        <v>220</v>
      </c>
      <c r="F37" s="69">
        <v>6.6</v>
      </c>
      <c r="G37" s="19" t="s">
        <v>4</v>
      </c>
      <c r="H37" s="19" t="s">
        <v>34</v>
      </c>
    </row>
    <row r="38" spans="2:8" x14ac:dyDescent="0.35">
      <c r="B38" s="55" t="s">
        <v>31</v>
      </c>
      <c r="C38" s="20">
        <v>0.60116898148148146</v>
      </c>
      <c r="D38" s="55" t="s">
        <v>26</v>
      </c>
      <c r="E38" s="63">
        <v>9</v>
      </c>
      <c r="F38" s="69">
        <v>6.6</v>
      </c>
      <c r="G38" s="19" t="s">
        <v>4</v>
      </c>
      <c r="H38" s="19" t="s">
        <v>34</v>
      </c>
    </row>
    <row r="39" spans="2:8" x14ac:dyDescent="0.35">
      <c r="B39" s="55" t="s">
        <v>31</v>
      </c>
      <c r="C39" s="20">
        <v>0.60116898148148146</v>
      </c>
      <c r="D39" s="55" t="s">
        <v>26</v>
      </c>
      <c r="E39" s="63">
        <v>2771</v>
      </c>
      <c r="F39" s="69">
        <v>6.6</v>
      </c>
      <c r="G39" s="19" t="s">
        <v>4</v>
      </c>
      <c r="H39" s="19" t="s">
        <v>34</v>
      </c>
    </row>
    <row r="40" spans="2:8" x14ac:dyDescent="0.35">
      <c r="B40" s="55" t="s">
        <v>31</v>
      </c>
      <c r="C40" s="20">
        <v>0.60140046296296301</v>
      </c>
      <c r="D40" s="55" t="s">
        <v>26</v>
      </c>
      <c r="E40" s="63">
        <v>704</v>
      </c>
      <c r="F40" s="69">
        <v>6.59</v>
      </c>
      <c r="G40" s="19" t="s">
        <v>4</v>
      </c>
      <c r="H40" s="19" t="s">
        <v>34</v>
      </c>
    </row>
    <row r="41" spans="2:8" x14ac:dyDescent="0.35">
      <c r="B41" s="55" t="s">
        <v>31</v>
      </c>
      <c r="C41" s="20">
        <v>0.60140046296296301</v>
      </c>
      <c r="D41" s="55" t="s">
        <v>26</v>
      </c>
      <c r="E41" s="63">
        <v>118</v>
      </c>
      <c r="F41" s="69">
        <v>6.59</v>
      </c>
      <c r="G41" s="19" t="s">
        <v>4</v>
      </c>
      <c r="H41" s="19" t="s">
        <v>34</v>
      </c>
    </row>
    <row r="42" spans="2:8" x14ac:dyDescent="0.35">
      <c r="B42" s="55" t="s">
        <v>31</v>
      </c>
      <c r="C42" s="20">
        <v>0.60140046296296301</v>
      </c>
      <c r="D42" s="55" t="s">
        <v>26</v>
      </c>
      <c r="E42" s="63">
        <v>1178</v>
      </c>
      <c r="F42" s="69">
        <v>6.59</v>
      </c>
      <c r="G42" s="19" t="s">
        <v>4</v>
      </c>
      <c r="H42" s="19" t="s">
        <v>34</v>
      </c>
    </row>
    <row r="43" spans="2:8" x14ac:dyDescent="0.35">
      <c r="B43" s="55" t="s">
        <v>31</v>
      </c>
      <c r="C43" s="20">
        <v>0.60769675925925926</v>
      </c>
      <c r="D43" s="55" t="s">
        <v>26</v>
      </c>
      <c r="E43" s="63">
        <v>2000</v>
      </c>
      <c r="F43" s="69">
        <v>6.58</v>
      </c>
      <c r="G43" s="19" t="s">
        <v>4</v>
      </c>
      <c r="H43" s="19" t="s">
        <v>34</v>
      </c>
    </row>
    <row r="44" spans="2:8" x14ac:dyDescent="0.35">
      <c r="B44" s="55" t="s">
        <v>31</v>
      </c>
      <c r="C44" s="20">
        <v>0.62731481481481477</v>
      </c>
      <c r="D44" s="55" t="s">
        <v>26</v>
      </c>
      <c r="E44" s="63">
        <v>2000</v>
      </c>
      <c r="F44" s="69">
        <v>6.53</v>
      </c>
      <c r="G44" s="19" t="s">
        <v>4</v>
      </c>
      <c r="H44" s="19" t="s">
        <v>34</v>
      </c>
    </row>
    <row r="45" spans="2:8" x14ac:dyDescent="0.35">
      <c r="B45" s="55" t="s">
        <v>31</v>
      </c>
      <c r="C45" s="20">
        <v>0.67500000000000004</v>
      </c>
      <c r="D45" s="55" t="s">
        <v>26</v>
      </c>
      <c r="E45" s="63">
        <v>283</v>
      </c>
      <c r="F45" s="69">
        <v>6.57</v>
      </c>
      <c r="G45" s="19" t="s">
        <v>4</v>
      </c>
      <c r="H45" s="19" t="s">
        <v>34</v>
      </c>
    </row>
    <row r="46" spans="2:8" x14ac:dyDescent="0.35">
      <c r="B46" s="55" t="s">
        <v>31</v>
      </c>
      <c r="C46" s="20">
        <v>0.68280092592592589</v>
      </c>
      <c r="D46" s="55" t="s">
        <v>26</v>
      </c>
      <c r="E46" s="63">
        <v>704</v>
      </c>
      <c r="F46" s="69">
        <v>6.58</v>
      </c>
      <c r="G46" s="19" t="s">
        <v>4</v>
      </c>
      <c r="H46" s="19" t="s">
        <v>34</v>
      </c>
    </row>
    <row r="47" spans="2:8" x14ac:dyDescent="0.35">
      <c r="B47" s="55" t="s">
        <v>31</v>
      </c>
      <c r="C47" s="20">
        <v>0.68280092592592589</v>
      </c>
      <c r="D47" s="55" t="s">
        <v>26</v>
      </c>
      <c r="E47" s="63">
        <v>1013</v>
      </c>
      <c r="F47" s="69">
        <v>6.58</v>
      </c>
      <c r="G47" s="19" t="s">
        <v>4</v>
      </c>
      <c r="H47" s="19" t="s">
        <v>34</v>
      </c>
    </row>
    <row r="48" spans="2:8" ht="15" thickBot="1" x14ac:dyDescent="0.4">
      <c r="B48" s="55" t="s">
        <v>31</v>
      </c>
      <c r="C48" s="50"/>
      <c r="D48" s="55" t="s">
        <v>26</v>
      </c>
      <c r="E48" s="51"/>
      <c r="F48" s="52"/>
      <c r="G48" s="49" t="s">
        <v>4</v>
      </c>
      <c r="H48" s="19" t="s">
        <v>34</v>
      </c>
    </row>
    <row r="49" spans="1:8" ht="15" thickBot="1" x14ac:dyDescent="0.4">
      <c r="A49" s="23" t="s">
        <v>17</v>
      </c>
      <c r="B49" s="53"/>
      <c r="C49" s="26"/>
      <c r="D49" s="59" t="s">
        <v>27</v>
      </c>
      <c r="E49" s="54">
        <f>SUM(E2:E48)</f>
        <v>29111</v>
      </c>
      <c r="F49" s="23">
        <v>6.5884999999999998</v>
      </c>
      <c r="G49" s="28" t="s">
        <v>3</v>
      </c>
      <c r="H49" s="28" t="s">
        <v>35</v>
      </c>
    </row>
    <row r="73" spans="11:11" x14ac:dyDescent="0.35">
      <c r="K73" s="1" t="e">
        <f>#REF!/#REF!</f>
        <v>#REF!</v>
      </c>
    </row>
  </sheetData>
  <phoneticPr fontId="2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4D1F-1280-4BA8-96B5-A5B767EF3304}">
  <dimension ref="A1:K73"/>
  <sheetViews>
    <sheetView topLeftCell="A30" workbookViewId="0">
      <selection activeCell="K29" sqref="K29"/>
    </sheetView>
  </sheetViews>
  <sheetFormatPr baseColWidth="10" defaultColWidth="11.453125" defaultRowHeight="14.5" x14ac:dyDescent="0.35"/>
  <cols>
    <col min="1" max="1" width="32.453125" style="1" bestFit="1" customWidth="1"/>
    <col min="2" max="2" width="18.26953125" style="1" customWidth="1"/>
    <col min="3" max="3" width="14.1796875" style="1" customWidth="1"/>
    <col min="4" max="4" width="20.7265625" style="1" customWidth="1"/>
    <col min="5" max="5" width="11.453125" style="18"/>
    <col min="6" max="7" width="11.453125" style="1"/>
    <col min="8" max="8" width="31.1796875" style="1" customWidth="1"/>
    <col min="9" max="16384" width="11.453125" style="1"/>
  </cols>
  <sheetData>
    <row r="1" spans="2:8" ht="15" thickTop="1" x14ac:dyDescent="0.35">
      <c r="B1" s="13" t="s">
        <v>11</v>
      </c>
      <c r="C1" s="14" t="s">
        <v>12</v>
      </c>
      <c r="D1" s="58" t="s">
        <v>25</v>
      </c>
      <c r="E1" s="17" t="s">
        <v>13</v>
      </c>
      <c r="F1" s="15" t="s">
        <v>14</v>
      </c>
      <c r="G1" s="15" t="s">
        <v>15</v>
      </c>
      <c r="H1" s="16" t="s">
        <v>16</v>
      </c>
    </row>
    <row r="2" spans="2:8" x14ac:dyDescent="0.35">
      <c r="B2" s="55" t="s">
        <v>32</v>
      </c>
      <c r="C2" s="20">
        <v>0.40225694444444443</v>
      </c>
      <c r="D2" s="55" t="s">
        <v>26</v>
      </c>
      <c r="E2" s="63">
        <v>3000</v>
      </c>
      <c r="F2" s="69">
        <v>6.67</v>
      </c>
      <c r="G2" s="19" t="s">
        <v>4</v>
      </c>
      <c r="H2" s="19" t="s">
        <v>34</v>
      </c>
    </row>
    <row r="3" spans="2:8" x14ac:dyDescent="0.35">
      <c r="B3" s="55" t="s">
        <v>32</v>
      </c>
      <c r="C3" s="20">
        <v>0.41001157407407407</v>
      </c>
      <c r="D3" s="55" t="s">
        <v>26</v>
      </c>
      <c r="E3" s="63">
        <v>2000</v>
      </c>
      <c r="F3" s="69">
        <v>6.7</v>
      </c>
      <c r="G3" s="19" t="s">
        <v>4</v>
      </c>
      <c r="H3" s="19" t="s">
        <v>34</v>
      </c>
    </row>
    <row r="4" spans="2:8" x14ac:dyDescent="0.35">
      <c r="B4" s="55" t="s">
        <v>32</v>
      </c>
      <c r="C4" s="20">
        <v>0.43623842592592593</v>
      </c>
      <c r="D4" s="55" t="s">
        <v>26</v>
      </c>
      <c r="E4" s="63">
        <v>3000</v>
      </c>
      <c r="F4" s="69">
        <v>6.67</v>
      </c>
      <c r="G4" s="19" t="s">
        <v>4</v>
      </c>
      <c r="H4" s="19" t="s">
        <v>34</v>
      </c>
    </row>
    <row r="5" spans="2:8" x14ac:dyDescent="0.35">
      <c r="B5" s="55" t="s">
        <v>32</v>
      </c>
      <c r="C5" s="20">
        <v>0.44562499999999999</v>
      </c>
      <c r="D5" s="55" t="s">
        <v>26</v>
      </c>
      <c r="E5" s="63">
        <v>196</v>
      </c>
      <c r="F5" s="69">
        <v>6.64</v>
      </c>
      <c r="G5" s="19" t="s">
        <v>4</v>
      </c>
      <c r="H5" s="19" t="s">
        <v>34</v>
      </c>
    </row>
    <row r="6" spans="2:8" x14ac:dyDescent="0.35">
      <c r="B6" s="55" t="s">
        <v>32</v>
      </c>
      <c r="C6" s="20">
        <v>0.44797453703703705</v>
      </c>
      <c r="D6" s="55" t="s">
        <v>26</v>
      </c>
      <c r="E6" s="63">
        <v>399</v>
      </c>
      <c r="F6" s="69">
        <v>6.64</v>
      </c>
      <c r="G6" s="19" t="s">
        <v>4</v>
      </c>
      <c r="H6" s="19" t="s">
        <v>34</v>
      </c>
    </row>
    <row r="7" spans="2:8" x14ac:dyDescent="0.35">
      <c r="B7" s="55" t="s">
        <v>32</v>
      </c>
      <c r="C7" s="20">
        <v>0.49020833333333336</v>
      </c>
      <c r="D7" s="55" t="s">
        <v>26</v>
      </c>
      <c r="E7" s="63">
        <v>110</v>
      </c>
      <c r="F7" s="69">
        <v>6.64</v>
      </c>
      <c r="G7" s="19" t="s">
        <v>4</v>
      </c>
      <c r="H7" s="19" t="s">
        <v>34</v>
      </c>
    </row>
    <row r="8" spans="2:8" x14ac:dyDescent="0.35">
      <c r="B8" s="55" t="s">
        <v>32</v>
      </c>
      <c r="C8" s="20">
        <v>0.54827546296296292</v>
      </c>
      <c r="D8" s="55" t="s">
        <v>26</v>
      </c>
      <c r="E8" s="63">
        <v>2295</v>
      </c>
      <c r="F8" s="69">
        <v>6.65</v>
      </c>
      <c r="G8" s="19" t="s">
        <v>4</v>
      </c>
      <c r="H8" s="19" t="s">
        <v>34</v>
      </c>
    </row>
    <row r="9" spans="2:8" x14ac:dyDescent="0.35">
      <c r="B9" s="55" t="s">
        <v>32</v>
      </c>
      <c r="C9" s="20">
        <v>0.5541666666666667</v>
      </c>
      <c r="D9" s="55" t="s">
        <v>26</v>
      </c>
      <c r="E9" s="63">
        <v>256</v>
      </c>
      <c r="F9" s="69">
        <v>6.64</v>
      </c>
      <c r="G9" s="19" t="s">
        <v>4</v>
      </c>
      <c r="H9" s="19" t="s">
        <v>34</v>
      </c>
    </row>
    <row r="10" spans="2:8" x14ac:dyDescent="0.35">
      <c r="B10" s="55" t="s">
        <v>32</v>
      </c>
      <c r="C10" s="20">
        <v>0.5541666666666667</v>
      </c>
      <c r="D10" s="55" t="s">
        <v>26</v>
      </c>
      <c r="E10" s="63">
        <v>313</v>
      </c>
      <c r="F10" s="69">
        <v>6.64</v>
      </c>
      <c r="G10" s="19" t="s">
        <v>4</v>
      </c>
      <c r="H10" s="19" t="s">
        <v>34</v>
      </c>
    </row>
    <row r="11" spans="2:8" x14ac:dyDescent="0.35">
      <c r="B11" s="55" t="s">
        <v>32</v>
      </c>
      <c r="C11" s="20">
        <v>0.56175925925925929</v>
      </c>
      <c r="D11" s="55" t="s">
        <v>26</v>
      </c>
      <c r="E11" s="63">
        <v>16</v>
      </c>
      <c r="F11" s="69">
        <v>6.64</v>
      </c>
      <c r="G11" s="19" t="s">
        <v>4</v>
      </c>
      <c r="H11" s="19" t="s">
        <v>34</v>
      </c>
    </row>
    <row r="12" spans="2:8" x14ac:dyDescent="0.35">
      <c r="B12" s="55" t="s">
        <v>32</v>
      </c>
      <c r="C12" s="20">
        <v>0.56325231481481486</v>
      </c>
      <c r="D12" s="55" t="s">
        <v>26</v>
      </c>
      <c r="E12" s="63">
        <v>2</v>
      </c>
      <c r="F12" s="69">
        <v>6.64</v>
      </c>
      <c r="G12" s="19" t="s">
        <v>4</v>
      </c>
      <c r="H12" s="19" t="s">
        <v>34</v>
      </c>
    </row>
    <row r="13" spans="2:8" x14ac:dyDescent="0.35">
      <c r="B13" s="55" t="s">
        <v>32</v>
      </c>
      <c r="C13" s="20">
        <v>0.56325231481481486</v>
      </c>
      <c r="D13" s="55" t="s">
        <v>26</v>
      </c>
      <c r="E13" s="63">
        <v>2413</v>
      </c>
      <c r="F13" s="69">
        <v>6.64</v>
      </c>
      <c r="G13" s="19" t="s">
        <v>4</v>
      </c>
      <c r="H13" s="19" t="s">
        <v>34</v>
      </c>
    </row>
    <row r="14" spans="2:8" x14ac:dyDescent="0.35">
      <c r="B14" s="55" t="s">
        <v>32</v>
      </c>
      <c r="C14" s="20">
        <v>0.58901620370370367</v>
      </c>
      <c r="D14" s="55" t="s">
        <v>26</v>
      </c>
      <c r="E14" s="63">
        <v>2492</v>
      </c>
      <c r="F14" s="69">
        <v>6.63</v>
      </c>
      <c r="G14" s="19" t="s">
        <v>4</v>
      </c>
      <c r="H14" s="19" t="s">
        <v>34</v>
      </c>
    </row>
    <row r="15" spans="2:8" x14ac:dyDescent="0.35">
      <c r="B15" s="55" t="s">
        <v>32</v>
      </c>
      <c r="C15" s="20">
        <v>0.59111111111111114</v>
      </c>
      <c r="D15" s="55" t="s">
        <v>26</v>
      </c>
      <c r="E15" s="63">
        <v>1508</v>
      </c>
      <c r="F15" s="69">
        <v>6.67</v>
      </c>
      <c r="G15" s="19" t="s">
        <v>4</v>
      </c>
      <c r="H15" s="19" t="s">
        <v>34</v>
      </c>
    </row>
    <row r="16" spans="2:8" x14ac:dyDescent="0.35">
      <c r="B16" s="55" t="s">
        <v>32</v>
      </c>
      <c r="C16" s="20">
        <v>0.59133101851851855</v>
      </c>
      <c r="D16" s="55" t="s">
        <v>26</v>
      </c>
      <c r="E16" s="63">
        <v>127</v>
      </c>
      <c r="F16" s="69">
        <v>6.67</v>
      </c>
      <c r="G16" s="19" t="s">
        <v>4</v>
      </c>
      <c r="H16" s="19" t="s">
        <v>34</v>
      </c>
    </row>
    <row r="17" spans="2:8" x14ac:dyDescent="0.35">
      <c r="B17" s="55" t="s">
        <v>32</v>
      </c>
      <c r="C17" s="20">
        <v>0.59133101851851855</v>
      </c>
      <c r="D17" s="55" t="s">
        <v>26</v>
      </c>
      <c r="E17" s="63">
        <v>250</v>
      </c>
      <c r="F17" s="69">
        <v>6.67</v>
      </c>
      <c r="G17" s="19" t="s">
        <v>4</v>
      </c>
      <c r="H17" s="19" t="s">
        <v>34</v>
      </c>
    </row>
    <row r="18" spans="2:8" x14ac:dyDescent="0.35">
      <c r="B18" s="55" t="s">
        <v>32</v>
      </c>
      <c r="C18" s="20">
        <v>0.59133101851851855</v>
      </c>
      <c r="D18" s="55" t="s">
        <v>26</v>
      </c>
      <c r="E18" s="46">
        <v>250</v>
      </c>
      <c r="F18" s="69">
        <v>6.67</v>
      </c>
      <c r="G18" s="19" t="s">
        <v>4</v>
      </c>
      <c r="H18" s="19" t="s">
        <v>34</v>
      </c>
    </row>
    <row r="19" spans="2:8" x14ac:dyDescent="0.35">
      <c r="B19" s="55" t="s">
        <v>32</v>
      </c>
      <c r="C19" s="20">
        <v>0.59133101851851855</v>
      </c>
      <c r="D19" s="55" t="s">
        <v>26</v>
      </c>
      <c r="E19" s="46">
        <v>250</v>
      </c>
      <c r="F19" s="69">
        <v>6.67</v>
      </c>
      <c r="G19" s="19" t="s">
        <v>4</v>
      </c>
      <c r="H19" s="19" t="s">
        <v>34</v>
      </c>
    </row>
    <row r="20" spans="2:8" x14ac:dyDescent="0.35">
      <c r="B20" s="55" t="s">
        <v>32</v>
      </c>
      <c r="C20" s="20">
        <v>0.59133101851851855</v>
      </c>
      <c r="D20" s="55" t="s">
        <v>26</v>
      </c>
      <c r="E20" s="46">
        <v>250</v>
      </c>
      <c r="F20" s="69">
        <v>6.67</v>
      </c>
      <c r="G20" s="19" t="s">
        <v>4</v>
      </c>
      <c r="H20" s="19" t="s">
        <v>34</v>
      </c>
    </row>
    <row r="21" spans="2:8" x14ac:dyDescent="0.35">
      <c r="B21" s="55" t="s">
        <v>32</v>
      </c>
      <c r="C21" s="20">
        <v>0.59133101851851855</v>
      </c>
      <c r="D21" s="55" t="s">
        <v>26</v>
      </c>
      <c r="E21" s="46">
        <v>1995</v>
      </c>
      <c r="F21" s="69">
        <v>6.67</v>
      </c>
      <c r="G21" s="19" t="s">
        <v>4</v>
      </c>
      <c r="H21" s="19" t="s">
        <v>34</v>
      </c>
    </row>
    <row r="22" spans="2:8" x14ac:dyDescent="0.35">
      <c r="B22" s="55" t="s">
        <v>32</v>
      </c>
      <c r="C22" s="20">
        <v>0.59133101851851855</v>
      </c>
      <c r="D22" s="55" t="s">
        <v>26</v>
      </c>
      <c r="E22" s="46">
        <v>4</v>
      </c>
      <c r="F22" s="69">
        <v>6.67</v>
      </c>
      <c r="G22" s="19" t="s">
        <v>4</v>
      </c>
      <c r="H22" s="19" t="s">
        <v>34</v>
      </c>
    </row>
    <row r="23" spans="2:8" x14ac:dyDescent="0.35">
      <c r="B23" s="55" t="s">
        <v>32</v>
      </c>
      <c r="C23" s="20">
        <v>0.60524305555555558</v>
      </c>
      <c r="D23" s="55" t="s">
        <v>26</v>
      </c>
      <c r="E23" s="46">
        <v>205</v>
      </c>
      <c r="F23" s="69">
        <v>6.66</v>
      </c>
      <c r="G23" s="19" t="s">
        <v>4</v>
      </c>
      <c r="H23" s="19" t="s">
        <v>34</v>
      </c>
    </row>
    <row r="24" spans="2:8" x14ac:dyDescent="0.35">
      <c r="B24" s="55" t="s">
        <v>32</v>
      </c>
      <c r="C24" s="20">
        <v>0.60524305555555558</v>
      </c>
      <c r="D24" s="55" t="s">
        <v>26</v>
      </c>
      <c r="E24" s="46">
        <v>250</v>
      </c>
      <c r="F24" s="69">
        <v>6.66</v>
      </c>
      <c r="G24" s="19" t="s">
        <v>4</v>
      </c>
      <c r="H24" s="19" t="s">
        <v>34</v>
      </c>
    </row>
    <row r="25" spans="2:8" x14ac:dyDescent="0.35">
      <c r="B25" s="55" t="s">
        <v>32</v>
      </c>
      <c r="C25" s="20">
        <v>0.60524305555555558</v>
      </c>
      <c r="D25" s="55" t="s">
        <v>26</v>
      </c>
      <c r="E25" s="46">
        <v>500</v>
      </c>
      <c r="F25" s="69">
        <v>6.66</v>
      </c>
      <c r="G25" s="19" t="s">
        <v>4</v>
      </c>
      <c r="H25" s="19" t="s">
        <v>34</v>
      </c>
    </row>
    <row r="26" spans="2:8" x14ac:dyDescent="0.35">
      <c r="B26" s="55" t="s">
        <v>32</v>
      </c>
      <c r="C26" s="20">
        <v>0.60543981481481479</v>
      </c>
      <c r="D26" s="55" t="s">
        <v>26</v>
      </c>
      <c r="E26" s="46">
        <v>382</v>
      </c>
      <c r="F26" s="69">
        <v>6.66</v>
      </c>
      <c r="G26" s="19" t="s">
        <v>4</v>
      </c>
      <c r="H26" s="19" t="s">
        <v>34</v>
      </c>
    </row>
    <row r="27" spans="2:8" x14ac:dyDescent="0.35">
      <c r="B27" s="55" t="s">
        <v>32</v>
      </c>
      <c r="C27" s="20">
        <v>0.60543981481481479</v>
      </c>
      <c r="D27" s="55" t="s">
        <v>26</v>
      </c>
      <c r="E27" s="46">
        <v>250</v>
      </c>
      <c r="F27" s="69">
        <v>6.66</v>
      </c>
      <c r="G27" s="19" t="s">
        <v>4</v>
      </c>
      <c r="H27" s="19" t="s">
        <v>34</v>
      </c>
    </row>
    <row r="28" spans="2:8" x14ac:dyDescent="0.35">
      <c r="B28" s="55" t="s">
        <v>32</v>
      </c>
      <c r="C28" s="20">
        <v>0.60543981481481479</v>
      </c>
      <c r="D28" s="55" t="s">
        <v>26</v>
      </c>
      <c r="E28" s="46">
        <v>507</v>
      </c>
      <c r="F28" s="69">
        <v>6.66</v>
      </c>
      <c r="G28" s="19" t="s">
        <v>4</v>
      </c>
      <c r="H28" s="19" t="s">
        <v>34</v>
      </c>
    </row>
    <row r="29" spans="2:8" x14ac:dyDescent="0.35">
      <c r="B29" s="55" t="s">
        <v>32</v>
      </c>
      <c r="C29" s="20">
        <v>0.60545138888888894</v>
      </c>
      <c r="D29" s="55" t="s">
        <v>26</v>
      </c>
      <c r="E29" s="46">
        <v>227</v>
      </c>
      <c r="F29" s="69">
        <v>6.66</v>
      </c>
      <c r="G29" s="19" t="s">
        <v>4</v>
      </c>
      <c r="H29" s="19" t="s">
        <v>34</v>
      </c>
    </row>
    <row r="30" spans="2:8" x14ac:dyDescent="0.35">
      <c r="B30" s="55" t="s">
        <v>32</v>
      </c>
      <c r="C30" s="20">
        <v>0.60545138888888894</v>
      </c>
      <c r="D30" s="55" t="s">
        <v>26</v>
      </c>
      <c r="E30" s="46">
        <v>250</v>
      </c>
      <c r="F30" s="69">
        <v>6.66</v>
      </c>
      <c r="G30" s="19" t="s">
        <v>4</v>
      </c>
      <c r="H30" s="19" t="s">
        <v>34</v>
      </c>
    </row>
    <row r="31" spans="2:8" x14ac:dyDescent="0.35">
      <c r="B31" s="55" t="s">
        <v>32</v>
      </c>
      <c r="C31" s="20">
        <v>0.60545138888888894</v>
      </c>
      <c r="D31" s="55" t="s">
        <v>26</v>
      </c>
      <c r="E31" s="63">
        <v>750</v>
      </c>
      <c r="F31" s="69">
        <v>6.66</v>
      </c>
      <c r="G31" s="19" t="s">
        <v>4</v>
      </c>
      <c r="H31" s="19" t="s">
        <v>34</v>
      </c>
    </row>
    <row r="32" spans="2:8" x14ac:dyDescent="0.35">
      <c r="B32" s="55" t="s">
        <v>32</v>
      </c>
      <c r="C32" s="20">
        <v>0.60545138888888894</v>
      </c>
      <c r="D32" s="55" t="s">
        <v>26</v>
      </c>
      <c r="E32" s="63">
        <v>500</v>
      </c>
      <c r="F32" s="69">
        <v>6.66</v>
      </c>
      <c r="G32" s="19" t="s">
        <v>4</v>
      </c>
      <c r="H32" s="19" t="s">
        <v>34</v>
      </c>
    </row>
    <row r="33" spans="2:8" x14ac:dyDescent="0.35">
      <c r="B33" s="55" t="s">
        <v>32</v>
      </c>
      <c r="C33" s="20">
        <v>0.60545138888888894</v>
      </c>
      <c r="D33" s="55" t="s">
        <v>26</v>
      </c>
      <c r="E33" s="63">
        <v>179</v>
      </c>
      <c r="F33" s="69">
        <v>6.66</v>
      </c>
      <c r="G33" s="19" t="s">
        <v>4</v>
      </c>
      <c r="H33" s="19" t="s">
        <v>34</v>
      </c>
    </row>
    <row r="34" spans="2:8" x14ac:dyDescent="0.35">
      <c r="B34" s="55" t="s">
        <v>32</v>
      </c>
      <c r="C34" s="20">
        <v>0.67096064814814815</v>
      </c>
      <c r="D34" s="55" t="s">
        <v>26</v>
      </c>
      <c r="E34" s="63">
        <v>4000</v>
      </c>
      <c r="F34" s="69">
        <v>6.72</v>
      </c>
      <c r="G34" s="19" t="s">
        <v>4</v>
      </c>
      <c r="H34" s="19" t="s">
        <v>34</v>
      </c>
    </row>
    <row r="35" spans="2:8" x14ac:dyDescent="0.35">
      <c r="B35" s="55" t="s">
        <v>32</v>
      </c>
      <c r="C35" s="20"/>
      <c r="D35" s="55" t="s">
        <v>26</v>
      </c>
      <c r="E35" s="21"/>
      <c r="F35" s="22"/>
      <c r="G35" s="19" t="s">
        <v>4</v>
      </c>
      <c r="H35" s="19" t="s">
        <v>34</v>
      </c>
    </row>
    <row r="36" spans="2:8" x14ac:dyDescent="0.35">
      <c r="B36" s="55" t="s">
        <v>32</v>
      </c>
      <c r="C36" s="20"/>
      <c r="D36" s="55" t="s">
        <v>26</v>
      </c>
      <c r="E36" s="21"/>
      <c r="F36" s="22"/>
      <c r="G36" s="19" t="s">
        <v>4</v>
      </c>
      <c r="H36" s="19" t="s">
        <v>34</v>
      </c>
    </row>
    <row r="37" spans="2:8" x14ac:dyDescent="0.35">
      <c r="B37" s="55" t="s">
        <v>32</v>
      </c>
      <c r="C37" s="20"/>
      <c r="D37" s="55" t="s">
        <v>26</v>
      </c>
      <c r="E37" s="21"/>
      <c r="F37" s="22"/>
      <c r="G37" s="19" t="s">
        <v>4</v>
      </c>
      <c r="H37" s="19" t="s">
        <v>34</v>
      </c>
    </row>
    <row r="38" spans="2:8" x14ac:dyDescent="0.35">
      <c r="B38" s="55" t="s">
        <v>32</v>
      </c>
      <c r="C38" s="20"/>
      <c r="D38" s="55" t="s">
        <v>26</v>
      </c>
      <c r="E38" s="21"/>
      <c r="F38" s="22"/>
      <c r="G38" s="19" t="s">
        <v>4</v>
      </c>
      <c r="H38" s="19" t="s">
        <v>34</v>
      </c>
    </row>
    <row r="39" spans="2:8" x14ac:dyDescent="0.35">
      <c r="B39" s="55" t="s">
        <v>32</v>
      </c>
      <c r="C39" s="20"/>
      <c r="D39" s="55" t="s">
        <v>26</v>
      </c>
      <c r="E39" s="21"/>
      <c r="F39" s="22"/>
      <c r="G39" s="19" t="s">
        <v>4</v>
      </c>
      <c r="H39" s="19" t="s">
        <v>34</v>
      </c>
    </row>
    <row r="40" spans="2:8" x14ac:dyDescent="0.35">
      <c r="B40" s="55" t="s">
        <v>32</v>
      </c>
      <c r="C40" s="20"/>
      <c r="D40" s="55" t="s">
        <v>26</v>
      </c>
      <c r="E40" s="21"/>
      <c r="F40" s="22"/>
      <c r="G40" s="19" t="s">
        <v>4</v>
      </c>
      <c r="H40" s="19" t="s">
        <v>34</v>
      </c>
    </row>
    <row r="41" spans="2:8" x14ac:dyDescent="0.35">
      <c r="B41" s="55" t="s">
        <v>32</v>
      </c>
      <c r="C41" s="20"/>
      <c r="D41" s="55" t="s">
        <v>26</v>
      </c>
      <c r="E41" s="21"/>
      <c r="F41" s="22"/>
      <c r="G41" s="19" t="s">
        <v>4</v>
      </c>
      <c r="H41" s="19" t="s">
        <v>34</v>
      </c>
    </row>
    <row r="42" spans="2:8" x14ac:dyDescent="0.35">
      <c r="B42" s="55" t="s">
        <v>32</v>
      </c>
      <c r="C42" s="20"/>
      <c r="D42" s="55" t="s">
        <v>26</v>
      </c>
      <c r="E42" s="21"/>
      <c r="F42" s="22"/>
      <c r="G42" s="19" t="s">
        <v>4</v>
      </c>
      <c r="H42" s="19" t="s">
        <v>34</v>
      </c>
    </row>
    <row r="43" spans="2:8" x14ac:dyDescent="0.35">
      <c r="B43" s="55" t="s">
        <v>32</v>
      </c>
      <c r="C43" s="20"/>
      <c r="D43" s="55" t="s">
        <v>26</v>
      </c>
      <c r="E43" s="21"/>
      <c r="F43" s="22"/>
      <c r="G43" s="19" t="s">
        <v>4</v>
      </c>
      <c r="H43" s="19" t="s">
        <v>34</v>
      </c>
    </row>
    <row r="44" spans="2:8" x14ac:dyDescent="0.35">
      <c r="B44" s="55" t="s">
        <v>32</v>
      </c>
      <c r="C44" s="20"/>
      <c r="D44" s="55" t="s">
        <v>26</v>
      </c>
      <c r="E44" s="21"/>
      <c r="F44" s="22"/>
      <c r="G44" s="19" t="s">
        <v>4</v>
      </c>
      <c r="H44" s="19" t="s">
        <v>34</v>
      </c>
    </row>
    <row r="45" spans="2:8" x14ac:dyDescent="0.35">
      <c r="B45" s="55" t="s">
        <v>32</v>
      </c>
      <c r="C45" s="20"/>
      <c r="D45" s="55" t="s">
        <v>26</v>
      </c>
      <c r="E45" s="21"/>
      <c r="F45" s="22"/>
      <c r="G45" s="19" t="s">
        <v>4</v>
      </c>
      <c r="H45" s="19" t="s">
        <v>34</v>
      </c>
    </row>
    <row r="46" spans="2:8" x14ac:dyDescent="0.35">
      <c r="B46" s="55" t="s">
        <v>32</v>
      </c>
      <c r="C46" s="20"/>
      <c r="D46" s="55" t="s">
        <v>26</v>
      </c>
      <c r="E46" s="21"/>
      <c r="F46" s="22"/>
      <c r="G46" s="19" t="s">
        <v>4</v>
      </c>
      <c r="H46" s="19" t="s">
        <v>34</v>
      </c>
    </row>
    <row r="47" spans="2:8" x14ac:dyDescent="0.35">
      <c r="B47" s="55" t="s">
        <v>32</v>
      </c>
      <c r="C47" s="20"/>
      <c r="D47" s="55" t="s">
        <v>26</v>
      </c>
      <c r="E47" s="21"/>
      <c r="F47" s="22"/>
      <c r="G47" s="19" t="s">
        <v>4</v>
      </c>
      <c r="H47" s="19" t="s">
        <v>34</v>
      </c>
    </row>
    <row r="48" spans="2:8" ht="15" thickBot="1" x14ac:dyDescent="0.4">
      <c r="B48" s="55" t="s">
        <v>32</v>
      </c>
      <c r="C48" s="50"/>
      <c r="D48" s="55" t="s">
        <v>26</v>
      </c>
      <c r="E48" s="51"/>
      <c r="F48" s="52"/>
      <c r="G48" s="49" t="s">
        <v>4</v>
      </c>
      <c r="H48" s="19" t="s">
        <v>34</v>
      </c>
    </row>
    <row r="49" spans="1:8" ht="15" thickBot="1" x14ac:dyDescent="0.4">
      <c r="A49" s="23" t="s">
        <v>17</v>
      </c>
      <c r="B49" s="53"/>
      <c r="C49" s="26"/>
      <c r="D49" s="59" t="s">
        <v>27</v>
      </c>
      <c r="E49" s="54">
        <f>SUM(E2:E48)</f>
        <v>29126</v>
      </c>
      <c r="F49" s="23">
        <v>6.6687000000000003</v>
      </c>
      <c r="G49" s="28" t="s">
        <v>3</v>
      </c>
      <c r="H49" s="28" t="s">
        <v>35</v>
      </c>
    </row>
    <row r="73" spans="11:11" x14ac:dyDescent="0.35">
      <c r="K73" s="1" t="e">
        <f>#REF!/#REF!</f>
        <v>#REF!</v>
      </c>
    </row>
  </sheetData>
  <phoneticPr fontId="2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CD452-ECD9-4DBB-9E54-62100A790623}">
  <dimension ref="A1:K73"/>
  <sheetViews>
    <sheetView topLeftCell="A27" workbookViewId="0">
      <selection activeCell="K21" sqref="K21"/>
    </sheetView>
  </sheetViews>
  <sheetFormatPr baseColWidth="10" defaultColWidth="11.453125" defaultRowHeight="14.5" x14ac:dyDescent="0.35"/>
  <cols>
    <col min="1" max="1" width="32.453125" style="1" bestFit="1" customWidth="1"/>
    <col min="2" max="2" width="18.26953125" style="1" customWidth="1"/>
    <col min="3" max="3" width="14.1796875" style="1" customWidth="1"/>
    <col min="4" max="4" width="20.7265625" style="1" customWidth="1"/>
    <col min="5" max="5" width="11.453125" style="18"/>
    <col min="6" max="7" width="11.453125" style="1"/>
    <col min="8" max="8" width="27.54296875" style="1" customWidth="1"/>
    <col min="9" max="16384" width="11.453125" style="1"/>
  </cols>
  <sheetData>
    <row r="1" spans="2:8" ht="15" thickTop="1" x14ac:dyDescent="0.35">
      <c r="B1" s="13" t="s">
        <v>11</v>
      </c>
      <c r="C1" s="14" t="s">
        <v>12</v>
      </c>
      <c r="D1" s="58" t="s">
        <v>25</v>
      </c>
      <c r="E1" s="17" t="s">
        <v>13</v>
      </c>
      <c r="F1" s="15" t="s">
        <v>14</v>
      </c>
      <c r="G1" s="15" t="s">
        <v>15</v>
      </c>
      <c r="H1" s="16" t="s">
        <v>16</v>
      </c>
    </row>
    <row r="2" spans="2:8" x14ac:dyDescent="0.35">
      <c r="B2" s="55" t="s">
        <v>33</v>
      </c>
      <c r="C2" s="20">
        <v>0.38708333333333333</v>
      </c>
      <c r="D2" s="55" t="s">
        <v>26</v>
      </c>
      <c r="E2" s="63">
        <v>1306</v>
      </c>
      <c r="F2" s="66">
        <v>6.74</v>
      </c>
      <c r="G2" s="19" t="s">
        <v>4</v>
      </c>
      <c r="H2" s="19" t="s">
        <v>34</v>
      </c>
    </row>
    <row r="3" spans="2:8" x14ac:dyDescent="0.35">
      <c r="B3" s="55" t="s">
        <v>33</v>
      </c>
      <c r="C3" s="20">
        <v>0.41487268518518516</v>
      </c>
      <c r="D3" s="55" t="s">
        <v>26</v>
      </c>
      <c r="E3" s="63">
        <v>694</v>
      </c>
      <c r="F3" s="66">
        <v>6.74</v>
      </c>
      <c r="G3" s="19" t="s">
        <v>4</v>
      </c>
      <c r="H3" s="19" t="s">
        <v>34</v>
      </c>
    </row>
    <row r="4" spans="2:8" x14ac:dyDescent="0.35">
      <c r="B4" s="55" t="s">
        <v>33</v>
      </c>
      <c r="C4" s="20">
        <v>0.41562500000000002</v>
      </c>
      <c r="D4" s="55" t="s">
        <v>26</v>
      </c>
      <c r="E4" s="63">
        <v>1750</v>
      </c>
      <c r="F4" s="66">
        <v>6.72</v>
      </c>
      <c r="G4" s="19" t="s">
        <v>4</v>
      </c>
      <c r="H4" s="19" t="s">
        <v>34</v>
      </c>
    </row>
    <row r="5" spans="2:8" x14ac:dyDescent="0.35">
      <c r="B5" s="55" t="s">
        <v>33</v>
      </c>
      <c r="C5" s="20">
        <v>0.41562500000000002</v>
      </c>
      <c r="D5" s="55" t="s">
        <v>26</v>
      </c>
      <c r="E5" s="63">
        <v>1750</v>
      </c>
      <c r="F5" s="66">
        <v>6.72</v>
      </c>
      <c r="G5" s="19" t="s">
        <v>4</v>
      </c>
      <c r="H5" s="19" t="s">
        <v>34</v>
      </c>
    </row>
    <row r="6" spans="2:8" x14ac:dyDescent="0.35">
      <c r="B6" s="55" t="s">
        <v>33</v>
      </c>
      <c r="C6" s="20">
        <v>0.41562500000000002</v>
      </c>
      <c r="D6" s="55" t="s">
        <v>26</v>
      </c>
      <c r="E6" s="63">
        <v>338</v>
      </c>
      <c r="F6" s="66">
        <v>6.72</v>
      </c>
      <c r="G6" s="19" t="s">
        <v>4</v>
      </c>
      <c r="H6" s="19" t="s">
        <v>34</v>
      </c>
    </row>
    <row r="7" spans="2:8" x14ac:dyDescent="0.35">
      <c r="B7" s="55" t="s">
        <v>33</v>
      </c>
      <c r="C7" s="20">
        <v>0.4858912037037037</v>
      </c>
      <c r="D7" s="55" t="s">
        <v>26</v>
      </c>
      <c r="E7" s="63">
        <v>11</v>
      </c>
      <c r="F7" s="66">
        <v>6.76</v>
      </c>
      <c r="G7" s="19" t="s">
        <v>4</v>
      </c>
      <c r="H7" s="19" t="s">
        <v>34</v>
      </c>
    </row>
    <row r="8" spans="2:8" x14ac:dyDescent="0.35">
      <c r="B8" s="55" t="s">
        <v>33</v>
      </c>
      <c r="C8" s="20">
        <v>0.4858912037037037</v>
      </c>
      <c r="D8" s="55" t="s">
        <v>26</v>
      </c>
      <c r="E8" s="63">
        <v>750</v>
      </c>
      <c r="F8" s="66">
        <v>6.76</v>
      </c>
      <c r="G8" s="19" t="s">
        <v>4</v>
      </c>
      <c r="H8" s="19" t="s">
        <v>34</v>
      </c>
    </row>
    <row r="9" spans="2:8" x14ac:dyDescent="0.35">
      <c r="B9" s="55" t="s">
        <v>33</v>
      </c>
      <c r="C9" s="20">
        <v>0.4858912037037037</v>
      </c>
      <c r="D9" s="55" t="s">
        <v>26</v>
      </c>
      <c r="E9" s="63">
        <v>2000</v>
      </c>
      <c r="F9" s="66">
        <v>6.76</v>
      </c>
      <c r="G9" s="19" t="s">
        <v>4</v>
      </c>
      <c r="H9" s="19" t="s">
        <v>34</v>
      </c>
    </row>
    <row r="10" spans="2:8" x14ac:dyDescent="0.35">
      <c r="B10" s="55" t="s">
        <v>33</v>
      </c>
      <c r="C10" s="20">
        <v>0.4858912037037037</v>
      </c>
      <c r="D10" s="55" t="s">
        <v>26</v>
      </c>
      <c r="E10" s="63">
        <v>239</v>
      </c>
      <c r="F10" s="66">
        <v>6.76</v>
      </c>
      <c r="G10" s="19" t="s">
        <v>4</v>
      </c>
      <c r="H10" s="19" t="s">
        <v>34</v>
      </c>
    </row>
    <row r="11" spans="2:8" x14ac:dyDescent="0.35">
      <c r="B11" s="55" t="s">
        <v>33</v>
      </c>
      <c r="C11" s="20">
        <v>0.52317129629629633</v>
      </c>
      <c r="D11" s="55" t="s">
        <v>26</v>
      </c>
      <c r="E11" s="63">
        <v>250</v>
      </c>
      <c r="F11" s="66">
        <v>6.78</v>
      </c>
      <c r="G11" s="19" t="s">
        <v>4</v>
      </c>
      <c r="H11" s="19" t="s">
        <v>34</v>
      </c>
    </row>
    <row r="12" spans="2:8" x14ac:dyDescent="0.35">
      <c r="B12" s="55" t="s">
        <v>33</v>
      </c>
      <c r="C12" s="20">
        <v>0.52317129629629633</v>
      </c>
      <c r="D12" s="55" t="s">
        <v>26</v>
      </c>
      <c r="E12" s="63">
        <v>250</v>
      </c>
      <c r="F12" s="66">
        <v>6.78</v>
      </c>
      <c r="G12" s="19" t="s">
        <v>4</v>
      </c>
      <c r="H12" s="19" t="s">
        <v>34</v>
      </c>
    </row>
    <row r="13" spans="2:8" x14ac:dyDescent="0.35">
      <c r="B13" s="55" t="s">
        <v>33</v>
      </c>
      <c r="C13" s="20">
        <v>0.52317129629629633</v>
      </c>
      <c r="D13" s="55" t="s">
        <v>26</v>
      </c>
      <c r="E13" s="63">
        <v>250</v>
      </c>
      <c r="F13" s="66">
        <v>6.78</v>
      </c>
      <c r="G13" s="19" t="s">
        <v>4</v>
      </c>
      <c r="H13" s="19" t="s">
        <v>34</v>
      </c>
    </row>
    <row r="14" spans="2:8" x14ac:dyDescent="0.35">
      <c r="B14" s="55" t="s">
        <v>33</v>
      </c>
      <c r="C14" s="20">
        <v>0.52317129629629633</v>
      </c>
      <c r="D14" s="55" t="s">
        <v>26</v>
      </c>
      <c r="E14" s="63">
        <v>4250</v>
      </c>
      <c r="F14" s="66">
        <v>6.78</v>
      </c>
      <c r="G14" s="19" t="s">
        <v>4</v>
      </c>
      <c r="H14" s="19" t="s">
        <v>34</v>
      </c>
    </row>
    <row r="15" spans="2:8" x14ac:dyDescent="0.35">
      <c r="B15" s="55" t="s">
        <v>33</v>
      </c>
      <c r="C15" s="20">
        <v>0.54092592592592592</v>
      </c>
      <c r="D15" s="55" t="s">
        <v>26</v>
      </c>
      <c r="E15" s="63">
        <v>48</v>
      </c>
      <c r="F15" s="66">
        <v>6.78</v>
      </c>
      <c r="G15" s="19" t="s">
        <v>4</v>
      </c>
      <c r="H15" s="19" t="s">
        <v>34</v>
      </c>
    </row>
    <row r="16" spans="2:8" x14ac:dyDescent="0.35">
      <c r="B16" s="55" t="s">
        <v>33</v>
      </c>
      <c r="C16" s="20">
        <v>0.54137731481481477</v>
      </c>
      <c r="D16" s="55" t="s">
        <v>26</v>
      </c>
      <c r="E16" s="63">
        <v>5952</v>
      </c>
      <c r="F16" s="66">
        <v>6.78</v>
      </c>
      <c r="G16" s="19" t="s">
        <v>4</v>
      </c>
      <c r="H16" s="19" t="s">
        <v>34</v>
      </c>
    </row>
    <row r="17" spans="2:8" x14ac:dyDescent="0.35">
      <c r="B17" s="55" t="s">
        <v>33</v>
      </c>
      <c r="C17" s="20">
        <v>0.55798611111111107</v>
      </c>
      <c r="D17" s="55" t="s">
        <v>26</v>
      </c>
      <c r="E17" s="63">
        <v>18</v>
      </c>
      <c r="F17" s="66">
        <v>6.78</v>
      </c>
      <c r="G17" s="19" t="s">
        <v>4</v>
      </c>
      <c r="H17" s="19" t="s">
        <v>34</v>
      </c>
    </row>
    <row r="18" spans="2:8" x14ac:dyDescent="0.35">
      <c r="B18" s="55" t="s">
        <v>33</v>
      </c>
      <c r="C18" s="20">
        <v>0.55815972222222221</v>
      </c>
      <c r="D18" s="55" t="s">
        <v>26</v>
      </c>
      <c r="E18" s="46">
        <v>482</v>
      </c>
      <c r="F18" s="66">
        <v>6.8</v>
      </c>
      <c r="G18" s="19" t="s">
        <v>4</v>
      </c>
      <c r="H18" s="19" t="s">
        <v>34</v>
      </c>
    </row>
    <row r="19" spans="2:8" x14ac:dyDescent="0.35">
      <c r="B19" s="55" t="s">
        <v>33</v>
      </c>
      <c r="C19" s="20">
        <v>0.55828703703703708</v>
      </c>
      <c r="D19" s="55" t="s">
        <v>26</v>
      </c>
      <c r="E19" s="46">
        <v>250</v>
      </c>
      <c r="F19" s="66">
        <v>6.81</v>
      </c>
      <c r="G19" s="19" t="s">
        <v>4</v>
      </c>
      <c r="H19" s="19" t="s">
        <v>34</v>
      </c>
    </row>
    <row r="20" spans="2:8" x14ac:dyDescent="0.35">
      <c r="B20" s="55" t="s">
        <v>33</v>
      </c>
      <c r="C20" s="20">
        <v>0.55828703703703708</v>
      </c>
      <c r="D20" s="55" t="s">
        <v>26</v>
      </c>
      <c r="E20" s="46">
        <v>750</v>
      </c>
      <c r="F20" s="66">
        <v>6.81</v>
      </c>
      <c r="G20" s="19" t="s">
        <v>4</v>
      </c>
      <c r="H20" s="19" t="s">
        <v>34</v>
      </c>
    </row>
    <row r="21" spans="2:8" x14ac:dyDescent="0.35">
      <c r="B21" s="55" t="s">
        <v>33</v>
      </c>
      <c r="C21" s="20">
        <v>0.55828703703703708</v>
      </c>
      <c r="D21" s="55" t="s">
        <v>26</v>
      </c>
      <c r="E21" s="46">
        <v>500</v>
      </c>
      <c r="F21" s="66">
        <v>6.81</v>
      </c>
      <c r="G21" s="19" t="s">
        <v>4</v>
      </c>
      <c r="H21" s="19" t="s">
        <v>34</v>
      </c>
    </row>
    <row r="22" spans="2:8" x14ac:dyDescent="0.35">
      <c r="B22" s="55" t="s">
        <v>33</v>
      </c>
      <c r="C22" s="20">
        <v>0.56754629629629627</v>
      </c>
      <c r="D22" s="55" t="s">
        <v>26</v>
      </c>
      <c r="E22" s="46">
        <v>548</v>
      </c>
      <c r="F22" s="66">
        <v>6.81</v>
      </c>
      <c r="G22" s="19" t="s">
        <v>4</v>
      </c>
      <c r="H22" s="19" t="s">
        <v>34</v>
      </c>
    </row>
    <row r="23" spans="2:8" x14ac:dyDescent="0.35">
      <c r="B23" s="55" t="s">
        <v>33</v>
      </c>
      <c r="C23" s="20">
        <v>0.56754629629629627</v>
      </c>
      <c r="D23" s="55" t="s">
        <v>26</v>
      </c>
      <c r="E23" s="46">
        <v>1108</v>
      </c>
      <c r="F23" s="66">
        <v>6.81</v>
      </c>
      <c r="G23" s="19" t="s">
        <v>4</v>
      </c>
      <c r="H23" s="19" t="s">
        <v>34</v>
      </c>
    </row>
    <row r="24" spans="2:8" x14ac:dyDescent="0.35">
      <c r="B24" s="55" t="s">
        <v>33</v>
      </c>
      <c r="C24" s="20">
        <v>0.5678009259259259</v>
      </c>
      <c r="D24" s="55" t="s">
        <v>26</v>
      </c>
      <c r="E24" s="46">
        <v>344</v>
      </c>
      <c r="F24" s="66">
        <v>6.81</v>
      </c>
      <c r="G24" s="19" t="s">
        <v>4</v>
      </c>
      <c r="H24" s="19" t="s">
        <v>34</v>
      </c>
    </row>
    <row r="25" spans="2:8" x14ac:dyDescent="0.35">
      <c r="B25" s="55" t="s">
        <v>33</v>
      </c>
      <c r="C25" s="20">
        <v>0.58082175925925927</v>
      </c>
      <c r="D25" s="55" t="s">
        <v>26</v>
      </c>
      <c r="E25" s="46">
        <v>2000</v>
      </c>
      <c r="F25" s="66">
        <v>6.84</v>
      </c>
      <c r="G25" s="19" t="s">
        <v>4</v>
      </c>
      <c r="H25" s="19" t="s">
        <v>34</v>
      </c>
    </row>
    <row r="26" spans="2:8" x14ac:dyDescent="0.35">
      <c r="B26" s="55" t="s">
        <v>33</v>
      </c>
      <c r="C26" s="20">
        <v>0.63998842592592597</v>
      </c>
      <c r="D26" s="55" t="s">
        <v>26</v>
      </c>
      <c r="E26" s="46">
        <v>898</v>
      </c>
      <c r="F26" s="66">
        <v>6.82</v>
      </c>
      <c r="G26" s="19" t="s">
        <v>4</v>
      </c>
      <c r="H26" s="19" t="s">
        <v>34</v>
      </c>
    </row>
    <row r="27" spans="2:8" x14ac:dyDescent="0.35">
      <c r="B27" s="55" t="s">
        <v>33</v>
      </c>
      <c r="C27" s="20">
        <v>0.63998842592592597</v>
      </c>
      <c r="D27" s="55" t="s">
        <v>26</v>
      </c>
      <c r="E27" s="46">
        <v>2102</v>
      </c>
      <c r="F27" s="66">
        <v>6.82</v>
      </c>
      <c r="G27" s="19" t="s">
        <v>4</v>
      </c>
      <c r="H27" s="19" t="s">
        <v>34</v>
      </c>
    </row>
    <row r="28" spans="2:8" x14ac:dyDescent="0.35">
      <c r="B28" s="55" t="s">
        <v>33</v>
      </c>
      <c r="C28" s="20"/>
      <c r="D28" s="55" t="s">
        <v>26</v>
      </c>
      <c r="E28" s="47"/>
      <c r="F28" s="62"/>
      <c r="G28" s="19" t="s">
        <v>4</v>
      </c>
      <c r="H28" s="19" t="s">
        <v>34</v>
      </c>
    </row>
    <row r="29" spans="2:8" x14ac:dyDescent="0.35">
      <c r="B29" s="55" t="s">
        <v>33</v>
      </c>
      <c r="C29" s="20"/>
      <c r="D29" s="55" t="s">
        <v>26</v>
      </c>
      <c r="E29" s="47"/>
      <c r="F29" s="62"/>
      <c r="G29" s="19" t="s">
        <v>4</v>
      </c>
      <c r="H29" s="19" t="s">
        <v>34</v>
      </c>
    </row>
    <row r="30" spans="2:8" x14ac:dyDescent="0.35">
      <c r="B30" s="55" t="s">
        <v>33</v>
      </c>
      <c r="C30" s="20"/>
      <c r="D30" s="55" t="s">
        <v>26</v>
      </c>
      <c r="E30" s="47"/>
      <c r="F30" s="61"/>
      <c r="G30" s="19" t="s">
        <v>4</v>
      </c>
      <c r="H30" s="19" t="s">
        <v>34</v>
      </c>
    </row>
    <row r="31" spans="2:8" x14ac:dyDescent="0.35">
      <c r="B31" s="55" t="s">
        <v>33</v>
      </c>
      <c r="C31" s="20"/>
      <c r="D31" s="55" t="s">
        <v>26</v>
      </c>
      <c r="E31" s="21"/>
      <c r="F31" s="22"/>
      <c r="G31" s="19" t="s">
        <v>4</v>
      </c>
      <c r="H31" s="19" t="s">
        <v>34</v>
      </c>
    </row>
    <row r="32" spans="2:8" x14ac:dyDescent="0.35">
      <c r="B32" s="55" t="s">
        <v>33</v>
      </c>
      <c r="C32" s="20"/>
      <c r="D32" s="55" t="s">
        <v>26</v>
      </c>
      <c r="E32" s="21"/>
      <c r="F32" s="22"/>
      <c r="G32" s="19" t="s">
        <v>4</v>
      </c>
      <c r="H32" s="19" t="s">
        <v>34</v>
      </c>
    </row>
    <row r="33" spans="2:8" x14ac:dyDescent="0.35">
      <c r="B33" s="55" t="s">
        <v>33</v>
      </c>
      <c r="C33" s="20"/>
      <c r="D33" s="55" t="s">
        <v>26</v>
      </c>
      <c r="E33" s="21"/>
      <c r="F33" s="22"/>
      <c r="G33" s="19" t="s">
        <v>4</v>
      </c>
      <c r="H33" s="19" t="s">
        <v>34</v>
      </c>
    </row>
    <row r="34" spans="2:8" x14ac:dyDescent="0.35">
      <c r="B34" s="55" t="s">
        <v>33</v>
      </c>
      <c r="C34" s="20"/>
      <c r="D34" s="55" t="s">
        <v>26</v>
      </c>
      <c r="E34" s="21"/>
      <c r="F34" s="22"/>
      <c r="G34" s="19" t="s">
        <v>4</v>
      </c>
      <c r="H34" s="19" t="s">
        <v>34</v>
      </c>
    </row>
    <row r="35" spans="2:8" x14ac:dyDescent="0.35">
      <c r="B35" s="55" t="s">
        <v>33</v>
      </c>
      <c r="C35" s="20"/>
      <c r="D35" s="55" t="s">
        <v>26</v>
      </c>
      <c r="E35" s="21"/>
      <c r="F35" s="22"/>
      <c r="G35" s="19" t="s">
        <v>4</v>
      </c>
      <c r="H35" s="19" t="s">
        <v>34</v>
      </c>
    </row>
    <row r="36" spans="2:8" x14ac:dyDescent="0.35">
      <c r="B36" s="55" t="s">
        <v>33</v>
      </c>
      <c r="C36" s="20"/>
      <c r="D36" s="55" t="s">
        <v>26</v>
      </c>
      <c r="E36" s="21"/>
      <c r="F36" s="22"/>
      <c r="G36" s="19" t="s">
        <v>4</v>
      </c>
      <c r="H36" s="19" t="s">
        <v>34</v>
      </c>
    </row>
    <row r="37" spans="2:8" x14ac:dyDescent="0.35">
      <c r="B37" s="55" t="s">
        <v>33</v>
      </c>
      <c r="C37" s="20"/>
      <c r="D37" s="55" t="s">
        <v>26</v>
      </c>
      <c r="E37" s="21"/>
      <c r="F37" s="22"/>
      <c r="G37" s="19" t="s">
        <v>4</v>
      </c>
      <c r="H37" s="19" t="s">
        <v>34</v>
      </c>
    </row>
    <row r="38" spans="2:8" x14ac:dyDescent="0.35">
      <c r="B38" s="55" t="s">
        <v>33</v>
      </c>
      <c r="C38" s="20"/>
      <c r="D38" s="55" t="s">
        <v>26</v>
      </c>
      <c r="E38" s="21"/>
      <c r="F38" s="22"/>
      <c r="G38" s="19" t="s">
        <v>4</v>
      </c>
      <c r="H38" s="19" t="s">
        <v>34</v>
      </c>
    </row>
    <row r="39" spans="2:8" x14ac:dyDescent="0.35">
      <c r="B39" s="55" t="s">
        <v>33</v>
      </c>
      <c r="C39" s="20"/>
      <c r="D39" s="55" t="s">
        <v>26</v>
      </c>
      <c r="E39" s="21"/>
      <c r="F39" s="22"/>
      <c r="G39" s="19" t="s">
        <v>4</v>
      </c>
      <c r="H39" s="19" t="s">
        <v>34</v>
      </c>
    </row>
    <row r="40" spans="2:8" x14ac:dyDescent="0.35">
      <c r="B40" s="55" t="s">
        <v>33</v>
      </c>
      <c r="C40" s="20"/>
      <c r="D40" s="55" t="s">
        <v>26</v>
      </c>
      <c r="E40" s="21"/>
      <c r="F40" s="22"/>
      <c r="G40" s="19" t="s">
        <v>4</v>
      </c>
      <c r="H40" s="19" t="s">
        <v>34</v>
      </c>
    </row>
    <row r="41" spans="2:8" x14ac:dyDescent="0.35">
      <c r="B41" s="55" t="s">
        <v>33</v>
      </c>
      <c r="C41" s="20"/>
      <c r="D41" s="55" t="s">
        <v>26</v>
      </c>
      <c r="E41" s="21"/>
      <c r="F41" s="22"/>
      <c r="G41" s="19" t="s">
        <v>4</v>
      </c>
      <c r="H41" s="19" t="s">
        <v>34</v>
      </c>
    </row>
    <row r="42" spans="2:8" x14ac:dyDescent="0.35">
      <c r="B42" s="55" t="s">
        <v>33</v>
      </c>
      <c r="C42" s="20"/>
      <c r="D42" s="55" t="s">
        <v>26</v>
      </c>
      <c r="E42" s="21"/>
      <c r="F42" s="22"/>
      <c r="G42" s="19" t="s">
        <v>4</v>
      </c>
      <c r="H42" s="19" t="s">
        <v>34</v>
      </c>
    </row>
    <row r="43" spans="2:8" x14ac:dyDescent="0.35">
      <c r="B43" s="55" t="s">
        <v>33</v>
      </c>
      <c r="C43" s="20"/>
      <c r="D43" s="55" t="s">
        <v>26</v>
      </c>
      <c r="E43" s="21"/>
      <c r="F43" s="22"/>
      <c r="G43" s="19" t="s">
        <v>4</v>
      </c>
      <c r="H43" s="19" t="s">
        <v>34</v>
      </c>
    </row>
    <row r="44" spans="2:8" x14ac:dyDescent="0.35">
      <c r="B44" s="55" t="s">
        <v>33</v>
      </c>
      <c r="C44" s="20"/>
      <c r="D44" s="55" t="s">
        <v>26</v>
      </c>
      <c r="E44" s="21"/>
      <c r="F44" s="22"/>
      <c r="G44" s="19" t="s">
        <v>4</v>
      </c>
      <c r="H44" s="19" t="s">
        <v>34</v>
      </c>
    </row>
    <row r="45" spans="2:8" x14ac:dyDescent="0.35">
      <c r="B45" s="55" t="s">
        <v>33</v>
      </c>
      <c r="C45" s="20"/>
      <c r="D45" s="55" t="s">
        <v>26</v>
      </c>
      <c r="E45" s="21"/>
      <c r="F45" s="22"/>
      <c r="G45" s="19" t="s">
        <v>4</v>
      </c>
      <c r="H45" s="19" t="s">
        <v>34</v>
      </c>
    </row>
    <row r="46" spans="2:8" x14ac:dyDescent="0.35">
      <c r="B46" s="55" t="s">
        <v>33</v>
      </c>
      <c r="C46" s="20"/>
      <c r="D46" s="55" t="s">
        <v>26</v>
      </c>
      <c r="E46" s="21"/>
      <c r="F46" s="22"/>
      <c r="G46" s="19" t="s">
        <v>4</v>
      </c>
      <c r="H46" s="19" t="s">
        <v>34</v>
      </c>
    </row>
    <row r="47" spans="2:8" x14ac:dyDescent="0.35">
      <c r="B47" s="55" t="s">
        <v>33</v>
      </c>
      <c r="C47" s="20"/>
      <c r="D47" s="55" t="s">
        <v>26</v>
      </c>
      <c r="E47" s="21"/>
      <c r="F47" s="22"/>
      <c r="G47" s="19" t="s">
        <v>4</v>
      </c>
      <c r="H47" s="19" t="s">
        <v>34</v>
      </c>
    </row>
    <row r="48" spans="2:8" ht="15" thickBot="1" x14ac:dyDescent="0.4">
      <c r="B48" s="55" t="s">
        <v>33</v>
      </c>
      <c r="C48" s="50"/>
      <c r="D48" s="55" t="s">
        <v>26</v>
      </c>
      <c r="E48" s="51"/>
      <c r="F48" s="52"/>
      <c r="G48" s="49" t="s">
        <v>4</v>
      </c>
      <c r="H48" s="19" t="s">
        <v>34</v>
      </c>
    </row>
    <row r="49" spans="1:8" ht="15" thickBot="1" x14ac:dyDescent="0.4">
      <c r="A49" s="23" t="s">
        <v>17</v>
      </c>
      <c r="B49" s="53"/>
      <c r="C49" s="26"/>
      <c r="D49" s="59" t="s">
        <v>27</v>
      </c>
      <c r="E49" s="54">
        <f>SUM(E2:E48)</f>
        <v>28838</v>
      </c>
      <c r="F49" s="23">
        <v>6.7794999999999996</v>
      </c>
      <c r="G49" s="28" t="s">
        <v>3</v>
      </c>
      <c r="H49" s="28" t="s">
        <v>35</v>
      </c>
    </row>
    <row r="73" spans="11:11" x14ac:dyDescent="0.35">
      <c r="K73" s="1" t="e">
        <f>#REF!/#REF!</f>
        <v>#REF!</v>
      </c>
    </row>
  </sheetData>
  <phoneticPr fontId="2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Weekly totals</vt:lpstr>
      <vt:lpstr>Daily per week</vt:lpstr>
      <vt:lpstr>1 December 2025</vt:lpstr>
      <vt:lpstr>2 December 2025</vt:lpstr>
      <vt:lpstr>3 December 2025</vt:lpstr>
      <vt:lpstr>4 December 2025</vt:lpstr>
      <vt:lpstr>5 December 2025</vt:lpstr>
    </vt:vector>
  </TitlesOfParts>
  <Company>Landesbank Baden-Württemberg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Sichler, Ernst</dc:creator>
  <cp:lastModifiedBy>Löcher, Pascal</cp:lastModifiedBy>
  <dcterms:created xsi:type="dcterms:W3CDTF">2018-01-24T12:41:00Z</dcterms:created>
  <dcterms:modified xsi:type="dcterms:W3CDTF">2025-12-08T10:19:46Z</dcterms:modified>
</cp:coreProperties>
</file>