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defaultThemeVersion="124226"/>
  <bookViews>
    <workbookView xWindow="65416" yWindow="65416" windowWidth="29040" windowHeight="15840" tabRatio="950" activeTab="0"/>
  </bookViews>
  <sheets>
    <sheet name="Weekly totals" sheetId="4" r:id="rId1"/>
    <sheet name="Daily per week" sheetId="5" r:id="rId2"/>
    <sheet name="2 January 2024" sheetId="25" r:id="rId3"/>
    <sheet name="3 January 2024" sheetId="23" r:id="rId4"/>
    <sheet name="4 January 2024" sheetId="26" r:id="rId5"/>
    <sheet name="5 January 2024" sheetId="27" r:id="rId6"/>
  </sheets>
  <definedNames/>
  <calcPr calcId="191029"/>
  <extLst/>
</workbook>
</file>

<file path=xl/sharedStrings.xml><?xml version="1.0" encoding="utf-8"?>
<sst xmlns="http://schemas.openxmlformats.org/spreadsheetml/2006/main" count="814" uniqueCount="37">
  <si>
    <t>ISIN:</t>
  </si>
  <si>
    <t>DE0006569908</t>
  </si>
  <si>
    <t>MLP SE</t>
  </si>
  <si>
    <t>EURO</t>
  </si>
  <si>
    <t>XETRA</t>
  </si>
  <si>
    <t>Euro</t>
  </si>
  <si>
    <t>Xetra</t>
  </si>
  <si>
    <t>Share buyback:</t>
  </si>
  <si>
    <t>Date (week)</t>
  </si>
  <si>
    <t>Shares repurchased (units)</t>
  </si>
  <si>
    <t>Average price (in EURO)</t>
  </si>
  <si>
    <t>date</t>
  </si>
  <si>
    <t>Weekly total:</t>
  </si>
  <si>
    <t>Trade date</t>
  </si>
  <si>
    <t>Trading time</t>
  </si>
  <si>
    <t>Quantity</t>
  </si>
  <si>
    <t>Course</t>
  </si>
  <si>
    <t>Currency</t>
  </si>
  <si>
    <t>Market</t>
  </si>
  <si>
    <t>Total share buyback</t>
  </si>
  <si>
    <t>Total value (in EURO)</t>
  </si>
  <si>
    <t>open balance in EUR:</t>
  </si>
  <si>
    <t>Total Amount to purchase (up to)</t>
  </si>
  <si>
    <t>Share capital (stocks)</t>
  </si>
  <si>
    <t>Summarized in total:</t>
  </si>
  <si>
    <t xml:space="preserve">Stake of the total share capital  </t>
  </si>
  <si>
    <t>2 January 2024 to 5 January 2024</t>
  </si>
  <si>
    <t>repurchased up to now in EUR:</t>
  </si>
  <si>
    <t>2 January 2024</t>
  </si>
  <si>
    <t>3 January 2024</t>
  </si>
  <si>
    <t>4 January 2024</t>
  </si>
  <si>
    <t>5 January 2024</t>
  </si>
  <si>
    <t>Total value (in Euro)</t>
  </si>
  <si>
    <t>Purchase(P)/Sale(S)</t>
  </si>
  <si>
    <t>Purchase</t>
  </si>
  <si>
    <t>P</t>
  </si>
  <si>
    <t>Period 2 January 2024 to 5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</si>
</sst>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  <numFmt numFmtId="166" formatCode="#,##0.000000"/>
    <numFmt numFmtId="167" formatCode="0.0000"/>
    <numFmt numFmtId="168" formatCode="0.000"/>
    <numFmt numFmtId="169" formatCode="#,##0.00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43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/>
    <xf numFmtId="0" fontId="0" fillId="36" borderId="14" xfId="0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0" fontId="0" fillId="36" borderId="16" xfId="0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0" fontId="0" fillId="0" borderId="0" xfId="0" applyAlignment="1">
      <alignment horizontal="center"/>
    </xf>
    <xf numFmtId="0" fontId="0" fillId="36" borderId="14" xfId="0" applyFill="1" applyBorder="1" applyAlignment="1">
      <alignment horizontal="center"/>
    </xf>
    <xf numFmtId="22" fontId="0" fillId="0" borderId="0" xfId="0" applyNumberFormat="1"/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19" xfId="0" applyFill="1" applyBorder="1" applyAlignment="1">
      <alignment horizontal="right"/>
    </xf>
    <xf numFmtId="0" fontId="0" fillId="0" borderId="0" xfId="0" applyAlignment="1">
      <alignment horizontal="right"/>
    </xf>
    <xf numFmtId="14" fontId="0" fillId="38" borderId="14" xfId="0" applyNumberForma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center" vertical="center"/>
    </xf>
    <xf numFmtId="0" fontId="26" fillId="38" borderId="14" xfId="0" applyFont="1" applyFill="1" applyBorder="1" applyAlignment="1">
      <alignment horizontal="right" vertical="center"/>
    </xf>
    <xf numFmtId="169" fontId="26" fillId="38" borderId="14" xfId="0" applyNumberFormat="1" applyFont="1" applyFill="1" applyBorder="1" applyAlignment="1">
      <alignment horizontal="center" vertical="center"/>
    </xf>
    <xf numFmtId="0" fontId="2" fillId="38" borderId="21" xfId="0" applyFont="1" applyFill="1" applyBorder="1"/>
    <xf numFmtId="14" fontId="0" fillId="38" borderId="22" xfId="0" applyNumberFormat="1" applyFill="1" applyBorder="1" applyAlignment="1">
      <alignment horizontal="center"/>
    </xf>
    <xf numFmtId="14" fontId="2" fillId="38" borderId="23" xfId="0" applyNumberFormat="1" applyFont="1" applyFill="1" applyBorder="1" applyAlignment="1">
      <alignment horizontal="center"/>
    </xf>
    <xf numFmtId="14" fontId="2" fillId="38" borderId="16" xfId="0" applyNumberFormat="1" applyFon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21" fontId="0" fillId="38" borderId="14" xfId="0" applyNumberFormat="1" applyFill="1" applyBorder="1"/>
    <xf numFmtId="3" fontId="0" fillId="38" borderId="14" xfId="0" applyNumberFormat="1" applyFill="1" applyBorder="1" applyAlignment="1">
      <alignment horizontal="center"/>
    </xf>
    <xf numFmtId="168" fontId="0" fillId="38" borderId="14" xfId="0" applyNumberFormat="1" applyFill="1" applyBorder="1" applyAlignment="1">
      <alignment horizontal="center"/>
    </xf>
    <xf numFmtId="168" fontId="0" fillId="38" borderId="15" xfId="0" applyNumberFormat="1" applyFill="1" applyBorder="1" applyAlignment="1">
      <alignment horizontal="center"/>
    </xf>
    <xf numFmtId="21" fontId="0" fillId="38" borderId="24" xfId="0" applyNumberFormat="1" applyFill="1" applyBorder="1"/>
    <xf numFmtId="3" fontId="0" fillId="38" borderId="14" xfId="0" applyNumberFormat="1" applyFont="1" applyFill="1" applyBorder="1" applyAlignment="1">
      <alignment horizontal="center"/>
    </xf>
    <xf numFmtId="167" fontId="0" fillId="38" borderId="14" xfId="0" applyNumberFormat="1" applyFont="1" applyFill="1" applyBorder="1"/>
    <xf numFmtId="4" fontId="0" fillId="38" borderId="14" xfId="0" applyNumberFormat="1" applyFont="1" applyFill="1" applyBorder="1"/>
    <xf numFmtId="14" fontId="2" fillId="38" borderId="14" xfId="0" applyNumberFormat="1" applyFont="1" applyFill="1" applyBorder="1" applyAlignment="1">
      <alignment horizontal="center"/>
    </xf>
    <xf numFmtId="3" fontId="2" fillId="38" borderId="14" xfId="0" applyNumberFormat="1" applyFont="1" applyFill="1" applyBorder="1" applyAlignment="1">
      <alignment horizontal="center"/>
    </xf>
    <xf numFmtId="166" fontId="2" fillId="38" borderId="14" xfId="0" applyNumberFormat="1" applyFont="1" applyFill="1" applyBorder="1"/>
    <xf numFmtId="4" fontId="2" fillId="38" borderId="14" xfId="0" applyNumberFormat="1" applyFont="1" applyFill="1" applyBorder="1"/>
    <xf numFmtId="0" fontId="0" fillId="38" borderId="14" xfId="0" applyFill="1" applyBorder="1"/>
    <xf numFmtId="166" fontId="0" fillId="38" borderId="14" xfId="0" applyNumberFormat="1" applyFont="1" applyFill="1" applyBorder="1"/>
    <xf numFmtId="10" fontId="0" fillId="38" borderId="25" xfId="0" applyNumberFormat="1" applyFont="1" applyFill="1" applyBorder="1" applyAlignment="1">
      <alignment horizontal="center"/>
    </xf>
    <xf numFmtId="166" fontId="2" fillId="38" borderId="21" xfId="0" applyNumberFormat="1" applyFont="1" applyFill="1" applyBorder="1"/>
    <xf numFmtId="4" fontId="2" fillId="38" borderId="21" xfId="0" applyNumberFormat="1" applyFont="1" applyFill="1" applyBorder="1"/>
    <xf numFmtId="10" fontId="2" fillId="38" borderId="21" xfId="0" applyNumberFormat="1" applyFon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right" vertical="center"/>
    </xf>
    <xf numFmtId="169" fontId="0" fillId="38" borderId="14" xfId="0" applyNumberFormat="1" applyFill="1" applyBorder="1" applyAlignment="1">
      <alignment horizontal="center"/>
    </xf>
    <xf numFmtId="169" fontId="26" fillId="38" borderId="14" xfId="0" applyNumberFormat="1" applyFont="1" applyFill="1" applyBorder="1" applyAlignment="1">
      <alignment horizontal="right" vertical="center"/>
    </xf>
    <xf numFmtId="3" fontId="26" fillId="38" borderId="14" xfId="0" applyNumberFormat="1" applyFont="1" applyFill="1" applyBorder="1" applyAlignment="1">
      <alignment horizontal="center" vertical="center"/>
    </xf>
    <xf numFmtId="3" fontId="26" fillId="38" borderId="14" xfId="0" applyNumberFormat="1" applyFont="1" applyFill="1" applyBorder="1" applyAlignment="1">
      <alignment horizontal="right" vertical="center"/>
    </xf>
    <xf numFmtId="166" fontId="0" fillId="38" borderId="14" xfId="0" applyNumberFormat="1" applyFill="1" applyBorder="1"/>
    <xf numFmtId="0" fontId="26" fillId="38" borderId="14" xfId="0" applyFont="1" applyFill="1" applyBorder="1" applyAlignment="1">
      <alignment horizontal="center" vertical="center"/>
    </xf>
    <xf numFmtId="14" fontId="0" fillId="38" borderId="24" xfId="0" applyNumberFormat="1" applyFill="1" applyBorder="1" applyAlignment="1">
      <alignment horizontal="center"/>
    </xf>
    <xf numFmtId="21" fontId="26" fillId="38" borderId="24" xfId="0" applyNumberFormat="1" applyFont="1" applyFill="1" applyBorder="1" applyAlignment="1">
      <alignment horizontal="center" vertical="center"/>
    </xf>
    <xf numFmtId="0" fontId="26" fillId="38" borderId="24" xfId="0" applyFont="1" applyFill="1" applyBorder="1" applyAlignment="1">
      <alignment horizontal="right" vertical="center"/>
    </xf>
    <xf numFmtId="169" fontId="26" fillId="38" borderId="24" xfId="0" applyNumberFormat="1" applyFont="1" applyFill="1" applyBorder="1" applyAlignment="1">
      <alignment horizontal="center" vertical="center"/>
    </xf>
    <xf numFmtId="14" fontId="0" fillId="38" borderId="21" xfId="0" applyNumberForma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right"/>
    </xf>
    <xf numFmtId="14" fontId="27" fillId="38" borderId="14" xfId="0" applyNumberFormat="1" applyFont="1" applyFill="1" applyBorder="1" applyAlignment="1">
      <alignment horizontal="center"/>
    </xf>
    <xf numFmtId="0" fontId="28" fillId="37" borderId="0" xfId="0" applyFont="1" applyFill="1"/>
    <xf numFmtId="0" fontId="27" fillId="36" borderId="14" xfId="0" applyFont="1" applyFill="1" applyBorder="1" applyAlignment="1">
      <alignment horizontal="center"/>
    </xf>
    <xf numFmtId="0" fontId="27" fillId="36" borderId="19" xfId="0" applyFont="1" applyFill="1" applyBorder="1" applyAlignment="1">
      <alignment horizontal="center"/>
    </xf>
    <xf numFmtId="14" fontId="28" fillId="38" borderId="16" xfId="0" applyNumberFormat="1" applyFont="1" applyFill="1" applyBorder="1" applyAlignment="1">
      <alignment horizontal="center"/>
    </xf>
    <xf numFmtId="0" fontId="28" fillId="38" borderId="21" xfId="0" applyFont="1" applyFill="1" applyBorder="1"/>
    <xf numFmtId="168" fontId="26" fillId="38" borderId="14" xfId="0" applyNumberFormat="1" applyFont="1" applyFill="1" applyBorder="1" applyAlignment="1">
      <alignment horizontal="center" vertical="center"/>
    </xf>
    <xf numFmtId="168" fontId="26" fillId="38" borderId="14" xfId="0" applyNumberFormat="1" applyFont="1" applyFill="1" applyBorder="1" applyAlignment="1">
      <alignment horizontal="right" vertical="center"/>
    </xf>
    <xf numFmtId="3" fontId="0" fillId="38" borderId="14" xfId="0" applyNumberFormat="1" applyFont="1" applyFill="1" applyBorder="1" applyAlignment="1">
      <alignment horizontal="right"/>
    </xf>
    <xf numFmtId="3" fontId="0" fillId="38" borderId="14" xfId="0" applyNumberFormat="1" applyFont="1" applyFill="1" applyBorder="1"/>
    <xf numFmtId="0" fontId="0" fillId="38" borderId="0" xfId="0" applyFont="1" applyFill="1"/>
    <xf numFmtId="0" fontId="0" fillId="38" borderId="14" xfId="0" applyFont="1" applyFill="1" applyBorder="1"/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 topLeftCell="A1">
      <selection activeCell="C24" sqref="C24"/>
    </sheetView>
  </sheetViews>
  <sheetFormatPr defaultColWidth="11.421875" defaultRowHeight="15"/>
  <cols>
    <col min="1" max="1" width="29.421875" style="0" bestFit="1" customWidth="1"/>
    <col min="2" max="2" width="27.7109375" style="0" bestFit="1" customWidth="1"/>
    <col min="3" max="3" width="30.421875" style="0" bestFit="1" customWidth="1"/>
    <col min="4" max="4" width="27.57421875" style="0" customWidth="1"/>
    <col min="5" max="5" width="37.421875" style="0" bestFit="1" customWidth="1"/>
    <col min="7" max="7" width="12.00390625" style="0" bestFit="1" customWidth="1"/>
  </cols>
  <sheetData>
    <row r="1" spans="1:5" ht="15">
      <c r="A1" s="4" t="s">
        <v>7</v>
      </c>
      <c r="B1" s="4"/>
      <c r="C1" s="5" t="s">
        <v>22</v>
      </c>
      <c r="D1" s="6">
        <v>3100000</v>
      </c>
      <c r="E1" s="7">
        <f>D1/D1</f>
        <v>1</v>
      </c>
    </row>
    <row r="2" spans="1:5" ht="15">
      <c r="A2" s="4" t="s">
        <v>2</v>
      </c>
      <c r="B2" s="4"/>
      <c r="C2" s="5" t="s">
        <v>27</v>
      </c>
      <c r="D2" s="6">
        <f>D20</f>
        <v>448401.79012743995</v>
      </c>
      <c r="E2" s="7">
        <f>D2/D1</f>
        <v>0.14464573875078707</v>
      </c>
    </row>
    <row r="3" spans="1:5" ht="15">
      <c r="A3" s="4" t="s">
        <v>0</v>
      </c>
      <c r="B3" s="4" t="s">
        <v>1</v>
      </c>
      <c r="C3" s="5" t="s">
        <v>21</v>
      </c>
      <c r="D3" s="6">
        <f>D1-D2</f>
        <v>2651598.20987256</v>
      </c>
      <c r="E3" s="7">
        <f>D3/D1</f>
        <v>0.855354261249213</v>
      </c>
    </row>
    <row r="4" spans="1:5" ht="15">
      <c r="A4" s="4" t="s">
        <v>23</v>
      </c>
      <c r="B4" s="9">
        <v>109334686</v>
      </c>
      <c r="C4" s="2"/>
      <c r="D4" s="10"/>
      <c r="E4" s="7"/>
    </row>
    <row r="5" spans="1:2" ht="15">
      <c r="A5" s="4" t="s">
        <v>36</v>
      </c>
      <c r="B5" s="9"/>
    </row>
    <row r="6" ht="15" thickBot="1"/>
    <row r="7" spans="1:5" ht="15" thickBot="1">
      <c r="A7" s="2" t="s">
        <v>8</v>
      </c>
      <c r="B7" s="2" t="s">
        <v>9</v>
      </c>
      <c r="C7" s="2" t="s">
        <v>10</v>
      </c>
      <c r="D7" s="2" t="s">
        <v>20</v>
      </c>
      <c r="E7" s="8" t="s">
        <v>25</v>
      </c>
    </row>
    <row r="8" spans="1:5" ht="15">
      <c r="A8" s="42" t="s">
        <v>26</v>
      </c>
      <c r="B8" s="31">
        <v>84268</v>
      </c>
      <c r="C8" s="53">
        <v>5.32113958</v>
      </c>
      <c r="D8" s="37">
        <f>B8*C8</f>
        <v>448401.79012743995</v>
      </c>
      <c r="E8" s="44">
        <f aca="true" t="shared" si="0" ref="E8:E17">B8/$B$4</f>
        <v>0.0007707343669510333</v>
      </c>
    </row>
    <row r="9" spans="1:5" s="1" customFormat="1" ht="15">
      <c r="A9" s="42"/>
      <c r="B9" s="31"/>
      <c r="C9" s="53"/>
      <c r="D9" s="37">
        <f>B9*C9</f>
        <v>0</v>
      </c>
      <c r="E9" s="44">
        <f t="shared" si="0"/>
        <v>0</v>
      </c>
    </row>
    <row r="10" spans="1:5" s="1" customFormat="1" ht="15">
      <c r="A10" s="42"/>
      <c r="B10" s="35"/>
      <c r="C10" s="43"/>
      <c r="D10" s="37">
        <f aca="true" t="shared" si="1" ref="D10:D17">B10*C10</f>
        <v>0</v>
      </c>
      <c r="E10" s="44">
        <f t="shared" si="0"/>
        <v>0</v>
      </c>
    </row>
    <row r="11" spans="1:5" s="1" customFormat="1" ht="15">
      <c r="A11" s="42"/>
      <c r="B11" s="35"/>
      <c r="C11" s="43"/>
      <c r="D11" s="37">
        <f t="shared" si="1"/>
        <v>0</v>
      </c>
      <c r="E11" s="44">
        <f t="shared" si="0"/>
        <v>0</v>
      </c>
    </row>
    <row r="12" spans="1:5" s="1" customFormat="1" ht="15">
      <c r="A12" s="42"/>
      <c r="B12" s="31"/>
      <c r="C12" s="53"/>
      <c r="D12" s="37">
        <f t="shared" si="1"/>
        <v>0</v>
      </c>
      <c r="E12" s="44">
        <f t="shared" si="0"/>
        <v>0</v>
      </c>
    </row>
    <row r="13" spans="1:5" s="1" customFormat="1" ht="15">
      <c r="A13" s="42"/>
      <c r="B13" s="31"/>
      <c r="C13" s="53"/>
      <c r="D13" s="37">
        <f t="shared" si="1"/>
        <v>0</v>
      </c>
      <c r="E13" s="44">
        <f t="shared" si="0"/>
        <v>0</v>
      </c>
    </row>
    <row r="14" spans="1:5" s="1" customFormat="1" ht="15">
      <c r="A14" s="42"/>
      <c r="B14" s="35"/>
      <c r="C14" s="43"/>
      <c r="D14" s="37">
        <f t="shared" si="1"/>
        <v>0</v>
      </c>
      <c r="E14" s="44">
        <f t="shared" si="0"/>
        <v>0</v>
      </c>
    </row>
    <row r="15" spans="1:5" s="1" customFormat="1" ht="15">
      <c r="A15" s="42"/>
      <c r="B15" s="35"/>
      <c r="C15" s="43"/>
      <c r="D15" s="37">
        <f t="shared" si="1"/>
        <v>0</v>
      </c>
      <c r="E15" s="44">
        <f t="shared" si="0"/>
        <v>0</v>
      </c>
    </row>
    <row r="16" spans="1:5" s="1" customFormat="1" ht="15">
      <c r="A16" s="42"/>
      <c r="B16" s="31"/>
      <c r="C16" s="53"/>
      <c r="D16" s="37">
        <f t="shared" si="1"/>
        <v>0</v>
      </c>
      <c r="E16" s="44">
        <f t="shared" si="0"/>
        <v>0</v>
      </c>
    </row>
    <row r="17" spans="1:5" s="1" customFormat="1" ht="15">
      <c r="A17" s="42"/>
      <c r="B17" s="35"/>
      <c r="C17" s="43"/>
      <c r="D17" s="37">
        <f t="shared" si="1"/>
        <v>0</v>
      </c>
      <c r="E17" s="44">
        <f t="shared" si="0"/>
        <v>0</v>
      </c>
    </row>
    <row r="18" spans="1:5" ht="15">
      <c r="A18" s="42"/>
      <c r="B18" s="35"/>
      <c r="C18" s="43"/>
      <c r="D18" s="37"/>
      <c r="E18" s="44"/>
    </row>
    <row r="19" ht="15" thickBot="1"/>
    <row r="20" spans="1:5" ht="15" thickBot="1">
      <c r="A20" s="24" t="s">
        <v>24</v>
      </c>
      <c r="B20" s="28">
        <f>SUM(B8:B18)</f>
        <v>84268</v>
      </c>
      <c r="C20" s="45">
        <f>D20/B20</f>
        <v>5.32113958</v>
      </c>
      <c r="D20" s="46">
        <f>SUM(D8:D18)</f>
        <v>448401.79012743995</v>
      </c>
      <c r="E20" s="47">
        <f>SUM(E8:E18)</f>
        <v>0.0007707343669510333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 topLeftCell="A1">
      <selection activeCell="C47" sqref="C47"/>
    </sheetView>
  </sheetViews>
  <sheetFormatPr defaultColWidth="11.421875" defaultRowHeight="15"/>
  <cols>
    <col min="1" max="1" width="31.421875" style="0" customWidth="1"/>
    <col min="2" max="2" width="27.7109375" style="0" bestFit="1" customWidth="1"/>
    <col min="3" max="3" width="26.7109375" style="0" bestFit="1" customWidth="1"/>
    <col min="4" max="4" width="26.00390625" style="0" bestFit="1" customWidth="1"/>
  </cols>
  <sheetData>
    <row r="1" spans="1:2" ht="15">
      <c r="A1" s="4" t="s">
        <v>7</v>
      </c>
      <c r="B1" s="4"/>
    </row>
    <row r="2" spans="1:2" ht="15">
      <c r="A2" s="4" t="s">
        <v>2</v>
      </c>
      <c r="B2" s="4"/>
    </row>
    <row r="3" spans="1:2" ht="15">
      <c r="A3" s="4" t="s">
        <v>0</v>
      </c>
      <c r="B3" s="4" t="s">
        <v>1</v>
      </c>
    </row>
    <row r="4" spans="1:2" ht="15">
      <c r="A4" s="62" t="s">
        <v>26</v>
      </c>
      <c r="B4" s="3"/>
    </row>
    <row r="7" spans="1:4" ht="15">
      <c r="A7" s="12" t="s">
        <v>11</v>
      </c>
      <c r="B7" s="12" t="s">
        <v>9</v>
      </c>
      <c r="C7" s="12" t="s">
        <v>10</v>
      </c>
      <c r="D7" s="63" t="s">
        <v>32</v>
      </c>
    </row>
    <row r="8" spans="1:4" s="1" customFormat="1" ht="15">
      <c r="A8" s="61" t="s">
        <v>28</v>
      </c>
      <c r="B8" s="70">
        <v>22198</v>
      </c>
      <c r="C8" s="71">
        <v>5.4133</v>
      </c>
      <c r="D8" s="37">
        <f>B8*C8</f>
        <v>120164.4334</v>
      </c>
    </row>
    <row r="9" spans="1:4" s="1" customFormat="1" ht="15">
      <c r="A9" s="61" t="s">
        <v>29</v>
      </c>
      <c r="B9" s="70">
        <v>21452</v>
      </c>
      <c r="C9" s="72">
        <v>5.2941</v>
      </c>
      <c r="D9" s="37">
        <f aca="true" t="shared" si="0" ref="D9:D11">B9*C9</f>
        <v>113569.0332</v>
      </c>
    </row>
    <row r="10" spans="1:4" s="1" customFormat="1" ht="15">
      <c r="A10" s="61" t="s">
        <v>30</v>
      </c>
      <c r="B10" s="69">
        <v>21150</v>
      </c>
      <c r="C10" s="36">
        <v>5.2701</v>
      </c>
      <c r="D10" s="37">
        <f t="shared" si="0"/>
        <v>111462.615</v>
      </c>
    </row>
    <row r="11" spans="1:4" s="1" customFormat="1" ht="15">
      <c r="A11" s="61" t="s">
        <v>31</v>
      </c>
      <c r="B11" s="69">
        <v>19468</v>
      </c>
      <c r="C11" s="36">
        <v>5.3013</v>
      </c>
      <c r="D11" s="37">
        <f t="shared" si="0"/>
        <v>103205.7084</v>
      </c>
    </row>
    <row r="12" spans="1:4" s="1" customFormat="1" ht="15">
      <c r="A12" s="20"/>
      <c r="B12" s="35"/>
      <c r="C12" s="36"/>
      <c r="D12" s="37"/>
    </row>
    <row r="13" s="1" customFormat="1" ht="15"/>
    <row r="14" spans="1:4" ht="15">
      <c r="A14" s="38" t="s">
        <v>12</v>
      </c>
      <c r="B14" s="39">
        <f>SUM(B8:B12)</f>
        <v>84268</v>
      </c>
      <c r="C14" s="40">
        <f>ROUND(D14/B14,8)</f>
        <v>5.32113958</v>
      </c>
      <c r="D14" s="41">
        <f>SUM(D8:D12)</f>
        <v>448401.79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3"/>
  <sheetViews>
    <sheetView workbookViewId="0" topLeftCell="A1">
      <selection activeCell="L29" sqref="L29"/>
    </sheetView>
  </sheetViews>
  <sheetFormatPr defaultColWidth="11.421875" defaultRowHeight="15"/>
  <cols>
    <col min="1" max="1" width="32.421875" style="0" bestFit="1" customWidth="1"/>
    <col min="2" max="2" width="15.7109375" style="0" customWidth="1"/>
    <col min="3" max="3" width="14.28125" style="0" customWidth="1"/>
    <col min="4" max="4" width="20.7109375" style="0" customWidth="1"/>
    <col min="5" max="5" width="11.421875" style="19" customWidth="1"/>
  </cols>
  <sheetData>
    <row r="1" spans="2:8" ht="15" thickTop="1">
      <c r="B1" s="14" t="s">
        <v>13</v>
      </c>
      <c r="C1" s="15" t="s">
        <v>14</v>
      </c>
      <c r="D1" s="64" t="s">
        <v>33</v>
      </c>
      <c r="E1" s="18" t="s">
        <v>15</v>
      </c>
      <c r="F1" s="16" t="s">
        <v>16</v>
      </c>
      <c r="G1" s="16" t="s">
        <v>17</v>
      </c>
      <c r="H1" s="17" t="s">
        <v>18</v>
      </c>
    </row>
    <row r="2" spans="2:8" ht="15">
      <c r="B2" s="61" t="s">
        <v>28</v>
      </c>
      <c r="C2" s="21">
        <v>0.3839467592592593</v>
      </c>
      <c r="D2" s="61" t="s">
        <v>34</v>
      </c>
      <c r="E2" s="52">
        <v>2500</v>
      </c>
      <c r="F2" s="68">
        <v>5.49</v>
      </c>
      <c r="G2" s="20" t="s">
        <v>5</v>
      </c>
      <c r="H2" s="20" t="s">
        <v>6</v>
      </c>
    </row>
    <row r="3" spans="2:9" ht="15">
      <c r="B3" s="61" t="s">
        <v>28</v>
      </c>
      <c r="C3" s="21">
        <v>0.41185185185185186</v>
      </c>
      <c r="D3" s="61" t="s">
        <v>34</v>
      </c>
      <c r="E3" s="52">
        <v>16</v>
      </c>
      <c r="F3" s="68">
        <v>5.47</v>
      </c>
      <c r="G3" s="20" t="s">
        <v>5</v>
      </c>
      <c r="H3" s="20" t="s">
        <v>6</v>
      </c>
      <c r="I3" s="1"/>
    </row>
    <row r="4" spans="2:9" ht="15">
      <c r="B4" s="61" t="s">
        <v>28</v>
      </c>
      <c r="C4" s="21">
        <v>0.41274305555555557</v>
      </c>
      <c r="D4" s="61" t="s">
        <v>34</v>
      </c>
      <c r="E4" s="52">
        <v>984</v>
      </c>
      <c r="F4" s="68">
        <v>5.47</v>
      </c>
      <c r="G4" s="20" t="s">
        <v>5</v>
      </c>
      <c r="H4" s="20" t="s">
        <v>6</v>
      </c>
      <c r="I4" s="1"/>
    </row>
    <row r="5" spans="2:9" ht="15">
      <c r="B5" s="61" t="s">
        <v>28</v>
      </c>
      <c r="C5" s="21">
        <v>0.41274305555555557</v>
      </c>
      <c r="D5" s="61" t="s">
        <v>34</v>
      </c>
      <c r="E5" s="52">
        <v>1500</v>
      </c>
      <c r="F5" s="68">
        <v>5.45</v>
      </c>
      <c r="G5" s="20" t="s">
        <v>5</v>
      </c>
      <c r="H5" s="20" t="s">
        <v>6</v>
      </c>
      <c r="I5" s="1"/>
    </row>
    <row r="6" spans="2:9" ht="15">
      <c r="B6" s="61" t="s">
        <v>28</v>
      </c>
      <c r="C6" s="21">
        <v>0.4404282407407407</v>
      </c>
      <c r="D6" s="61" t="s">
        <v>34</v>
      </c>
      <c r="E6" s="52">
        <v>155</v>
      </c>
      <c r="F6" s="68">
        <v>5.42</v>
      </c>
      <c r="G6" s="20" t="s">
        <v>5</v>
      </c>
      <c r="H6" s="20" t="s">
        <v>6</v>
      </c>
      <c r="I6" s="1"/>
    </row>
    <row r="7" spans="2:9" ht="15">
      <c r="B7" s="61" t="s">
        <v>28</v>
      </c>
      <c r="C7" s="21">
        <v>0.4404282407407407</v>
      </c>
      <c r="D7" s="61" t="s">
        <v>34</v>
      </c>
      <c r="E7" s="52">
        <v>1345</v>
      </c>
      <c r="F7" s="68">
        <v>5.42</v>
      </c>
      <c r="G7" s="20" t="s">
        <v>5</v>
      </c>
      <c r="H7" s="20" t="s">
        <v>6</v>
      </c>
      <c r="I7" s="1"/>
    </row>
    <row r="8" spans="2:9" ht="15">
      <c r="B8" s="61" t="s">
        <v>28</v>
      </c>
      <c r="C8" s="21">
        <v>0.4729976851851852</v>
      </c>
      <c r="D8" s="61" t="s">
        <v>34</v>
      </c>
      <c r="E8" s="52">
        <v>1500</v>
      </c>
      <c r="F8" s="68">
        <v>5.42</v>
      </c>
      <c r="G8" s="20" t="s">
        <v>5</v>
      </c>
      <c r="H8" s="20" t="s">
        <v>6</v>
      </c>
      <c r="I8" s="1"/>
    </row>
    <row r="9" spans="2:9" ht="15">
      <c r="B9" s="61" t="s">
        <v>28</v>
      </c>
      <c r="C9" s="21">
        <v>0.4933564814814815</v>
      </c>
      <c r="D9" s="61" t="s">
        <v>34</v>
      </c>
      <c r="E9" s="52">
        <v>210</v>
      </c>
      <c r="F9" s="68">
        <v>5.39</v>
      </c>
      <c r="G9" s="20" t="s">
        <v>5</v>
      </c>
      <c r="H9" s="20" t="s">
        <v>6</v>
      </c>
      <c r="I9" s="1"/>
    </row>
    <row r="10" spans="2:8" s="1" customFormat="1" ht="15">
      <c r="B10" s="61" t="s">
        <v>28</v>
      </c>
      <c r="C10" s="21">
        <v>0.5267013888888888</v>
      </c>
      <c r="D10" s="61" t="s">
        <v>34</v>
      </c>
      <c r="E10" s="52">
        <v>2000</v>
      </c>
      <c r="F10" s="68">
        <v>5.4</v>
      </c>
      <c r="G10" s="20" t="s">
        <v>5</v>
      </c>
      <c r="H10" s="20" t="s">
        <v>6</v>
      </c>
    </row>
    <row r="11" spans="2:8" s="1" customFormat="1" ht="15">
      <c r="B11" s="61" t="s">
        <v>28</v>
      </c>
      <c r="C11" s="21">
        <v>0.5267013888888888</v>
      </c>
      <c r="D11" s="61" t="s">
        <v>34</v>
      </c>
      <c r="E11" s="52">
        <v>70</v>
      </c>
      <c r="F11" s="68">
        <v>5.39</v>
      </c>
      <c r="G11" s="20" t="s">
        <v>5</v>
      </c>
      <c r="H11" s="20" t="s">
        <v>6</v>
      </c>
    </row>
    <row r="12" spans="2:8" s="1" customFormat="1" ht="15">
      <c r="B12" s="61" t="s">
        <v>28</v>
      </c>
      <c r="C12" s="21">
        <v>0.5267013888888888</v>
      </c>
      <c r="D12" s="61" t="s">
        <v>34</v>
      </c>
      <c r="E12" s="52">
        <v>720</v>
      </c>
      <c r="F12" s="68">
        <v>5.39</v>
      </c>
      <c r="G12" s="20" t="s">
        <v>5</v>
      </c>
      <c r="H12" s="20" t="s">
        <v>6</v>
      </c>
    </row>
    <row r="13" spans="2:8" s="1" customFormat="1" ht="15">
      <c r="B13" s="61" t="s">
        <v>28</v>
      </c>
      <c r="C13" s="21">
        <v>0.5585532407407408</v>
      </c>
      <c r="D13" s="61" t="s">
        <v>34</v>
      </c>
      <c r="E13" s="52">
        <v>16</v>
      </c>
      <c r="F13" s="68">
        <v>5.38</v>
      </c>
      <c r="G13" s="20" t="s">
        <v>5</v>
      </c>
      <c r="H13" s="20" t="s">
        <v>6</v>
      </c>
    </row>
    <row r="14" spans="2:8" s="1" customFormat="1" ht="15">
      <c r="B14" s="61" t="s">
        <v>28</v>
      </c>
      <c r="C14" s="21">
        <v>0.563125</v>
      </c>
      <c r="D14" s="61" t="s">
        <v>34</v>
      </c>
      <c r="E14" s="52">
        <v>1984</v>
      </c>
      <c r="F14" s="68">
        <v>5.38</v>
      </c>
      <c r="G14" s="20" t="s">
        <v>5</v>
      </c>
      <c r="H14" s="20" t="s">
        <v>6</v>
      </c>
    </row>
    <row r="15" spans="2:8" s="1" customFormat="1" ht="15">
      <c r="B15" s="61" t="s">
        <v>28</v>
      </c>
      <c r="C15" s="21">
        <v>0.6263773148148148</v>
      </c>
      <c r="D15" s="61" t="s">
        <v>34</v>
      </c>
      <c r="E15" s="52">
        <v>66</v>
      </c>
      <c r="F15" s="68">
        <v>5.4</v>
      </c>
      <c r="G15" s="20" t="s">
        <v>5</v>
      </c>
      <c r="H15" s="20" t="s">
        <v>6</v>
      </c>
    </row>
    <row r="16" spans="2:8" s="1" customFormat="1" ht="15">
      <c r="B16" s="61" t="s">
        <v>28</v>
      </c>
      <c r="C16" s="21">
        <v>0.6313310185185185</v>
      </c>
      <c r="D16" s="61" t="s">
        <v>34</v>
      </c>
      <c r="E16" s="52">
        <v>515</v>
      </c>
      <c r="F16" s="68">
        <v>5.4</v>
      </c>
      <c r="G16" s="20" t="s">
        <v>5</v>
      </c>
      <c r="H16" s="20" t="s">
        <v>6</v>
      </c>
    </row>
    <row r="17" spans="2:8" s="1" customFormat="1" ht="15">
      <c r="B17" s="61" t="s">
        <v>28</v>
      </c>
      <c r="C17" s="21">
        <v>0.6313310185185185</v>
      </c>
      <c r="D17" s="61" t="s">
        <v>34</v>
      </c>
      <c r="E17" s="52">
        <v>186</v>
      </c>
      <c r="F17" s="68">
        <v>5.4</v>
      </c>
      <c r="G17" s="20" t="s">
        <v>5</v>
      </c>
      <c r="H17" s="20" t="s">
        <v>6</v>
      </c>
    </row>
    <row r="18" spans="2:8" s="1" customFormat="1" ht="15">
      <c r="B18" s="61" t="s">
        <v>28</v>
      </c>
      <c r="C18" s="21">
        <v>0.6609953703703704</v>
      </c>
      <c r="D18" s="61" t="s">
        <v>34</v>
      </c>
      <c r="E18" s="52">
        <v>4233</v>
      </c>
      <c r="F18" s="68">
        <v>5.4</v>
      </c>
      <c r="G18" s="20" t="s">
        <v>5</v>
      </c>
      <c r="H18" s="20" t="s">
        <v>6</v>
      </c>
    </row>
    <row r="19" spans="2:8" s="1" customFormat="1" ht="15">
      <c r="B19" s="61" t="s">
        <v>28</v>
      </c>
      <c r="C19" s="21">
        <v>0.6803240740740741</v>
      </c>
      <c r="D19" s="61" t="s">
        <v>34</v>
      </c>
      <c r="E19" s="52">
        <v>253</v>
      </c>
      <c r="F19" s="68">
        <v>5.38</v>
      </c>
      <c r="G19" s="20" t="s">
        <v>5</v>
      </c>
      <c r="H19" s="20" t="s">
        <v>6</v>
      </c>
    </row>
    <row r="20" spans="2:8" s="1" customFormat="1" ht="15">
      <c r="B20" s="61" t="s">
        <v>28</v>
      </c>
      <c r="C20" s="21">
        <v>0.7282407407407407</v>
      </c>
      <c r="D20" s="61" t="s">
        <v>34</v>
      </c>
      <c r="E20" s="52">
        <v>500</v>
      </c>
      <c r="F20" s="68">
        <v>5.38</v>
      </c>
      <c r="G20" s="20" t="s">
        <v>5</v>
      </c>
      <c r="H20" s="20" t="s">
        <v>6</v>
      </c>
    </row>
    <row r="21" spans="2:8" s="1" customFormat="1" ht="15">
      <c r="B21" s="61" t="s">
        <v>28</v>
      </c>
      <c r="C21" s="21">
        <v>0.7282407407407407</v>
      </c>
      <c r="D21" s="61" t="s">
        <v>34</v>
      </c>
      <c r="E21" s="52">
        <v>250</v>
      </c>
      <c r="F21" s="68">
        <v>5.38</v>
      </c>
      <c r="G21" s="20" t="s">
        <v>5</v>
      </c>
      <c r="H21" s="20" t="s">
        <v>6</v>
      </c>
    </row>
    <row r="22" spans="2:8" s="1" customFormat="1" ht="15">
      <c r="B22" s="61" t="s">
        <v>28</v>
      </c>
      <c r="C22" s="21">
        <v>0.7282407407407407</v>
      </c>
      <c r="D22" s="61" t="s">
        <v>34</v>
      </c>
      <c r="E22" s="52">
        <v>250</v>
      </c>
      <c r="F22" s="68">
        <v>5.38</v>
      </c>
      <c r="G22" s="20" t="s">
        <v>5</v>
      </c>
      <c r="H22" s="20" t="s">
        <v>6</v>
      </c>
    </row>
    <row r="23" spans="2:8" s="1" customFormat="1" ht="15">
      <c r="B23" s="61" t="s">
        <v>28</v>
      </c>
      <c r="C23" s="21">
        <v>0.7282407407407407</v>
      </c>
      <c r="D23" s="61" t="s">
        <v>34</v>
      </c>
      <c r="E23" s="52">
        <v>401</v>
      </c>
      <c r="F23" s="68">
        <v>5.38</v>
      </c>
      <c r="G23" s="20" t="s">
        <v>5</v>
      </c>
      <c r="H23" s="20" t="s">
        <v>6</v>
      </c>
    </row>
    <row r="24" spans="2:8" s="1" customFormat="1" ht="15">
      <c r="B24" s="61" t="s">
        <v>28</v>
      </c>
      <c r="C24" s="21">
        <v>0.7282407407407407</v>
      </c>
      <c r="D24" s="61" t="s">
        <v>34</v>
      </c>
      <c r="E24" s="52">
        <v>33</v>
      </c>
      <c r="F24" s="68">
        <v>5.38</v>
      </c>
      <c r="G24" s="20" t="s">
        <v>5</v>
      </c>
      <c r="H24" s="20" t="s">
        <v>6</v>
      </c>
    </row>
    <row r="25" spans="2:8" s="1" customFormat="1" ht="15">
      <c r="B25" s="61" t="s">
        <v>28</v>
      </c>
      <c r="C25" s="21">
        <v>0.7282407407407407</v>
      </c>
      <c r="D25" s="61" t="s">
        <v>34</v>
      </c>
      <c r="E25" s="52">
        <v>34</v>
      </c>
      <c r="F25" s="68">
        <v>5.38</v>
      </c>
      <c r="G25" s="20" t="s">
        <v>5</v>
      </c>
      <c r="H25" s="20" t="s">
        <v>6</v>
      </c>
    </row>
    <row r="26" spans="2:8" s="1" customFormat="1" ht="15">
      <c r="B26" s="61" t="s">
        <v>28</v>
      </c>
      <c r="C26" s="21">
        <v>0.7282407407407407</v>
      </c>
      <c r="D26" s="61" t="s">
        <v>34</v>
      </c>
      <c r="E26" s="52">
        <v>43</v>
      </c>
      <c r="F26" s="68">
        <v>5.38</v>
      </c>
      <c r="G26" s="20" t="s">
        <v>5</v>
      </c>
      <c r="H26" s="20" t="s">
        <v>6</v>
      </c>
    </row>
    <row r="27" spans="2:8" s="1" customFormat="1" ht="15">
      <c r="B27" s="61" t="s">
        <v>28</v>
      </c>
      <c r="C27" s="21">
        <v>0.7282407407407407</v>
      </c>
      <c r="D27" s="61" t="s">
        <v>34</v>
      </c>
      <c r="E27" s="52">
        <v>1230</v>
      </c>
      <c r="F27" s="68">
        <v>5.38</v>
      </c>
      <c r="G27" s="20" t="s">
        <v>5</v>
      </c>
      <c r="H27" s="20" t="s">
        <v>6</v>
      </c>
    </row>
    <row r="28" spans="2:8" s="1" customFormat="1" ht="15">
      <c r="B28" s="61" t="s">
        <v>28</v>
      </c>
      <c r="C28" s="21">
        <v>0.7282407407407407</v>
      </c>
      <c r="D28" s="61" t="s">
        <v>34</v>
      </c>
      <c r="E28" s="52">
        <v>526</v>
      </c>
      <c r="F28" s="68">
        <v>5.38</v>
      </c>
      <c r="G28" s="20" t="s">
        <v>5</v>
      </c>
      <c r="H28" s="20" t="s">
        <v>6</v>
      </c>
    </row>
    <row r="29" spans="2:8" s="1" customFormat="1" ht="15">
      <c r="B29" s="61" t="s">
        <v>28</v>
      </c>
      <c r="C29" s="21">
        <v>0.7282407407407407</v>
      </c>
      <c r="D29" s="61" t="s">
        <v>34</v>
      </c>
      <c r="E29" s="52">
        <v>678</v>
      </c>
      <c r="F29" s="68">
        <v>5.38</v>
      </c>
      <c r="G29" s="20" t="s">
        <v>5</v>
      </c>
      <c r="H29" s="20" t="s">
        <v>6</v>
      </c>
    </row>
    <row r="30" spans="2:8" s="1" customFormat="1" ht="15">
      <c r="B30" s="61" t="s">
        <v>28</v>
      </c>
      <c r="C30" s="21"/>
      <c r="D30" s="61" t="s">
        <v>34</v>
      </c>
      <c r="E30" s="52"/>
      <c r="F30" s="67"/>
      <c r="G30" s="20" t="s">
        <v>5</v>
      </c>
      <c r="H30" s="20" t="s">
        <v>6</v>
      </c>
    </row>
    <row r="31" spans="2:8" s="1" customFormat="1" ht="15">
      <c r="B31" s="61" t="s">
        <v>28</v>
      </c>
      <c r="C31" s="21"/>
      <c r="D31" s="61" t="s">
        <v>34</v>
      </c>
      <c r="E31" s="22"/>
      <c r="F31" s="23"/>
      <c r="G31" s="20" t="s">
        <v>5</v>
      </c>
      <c r="H31" s="20" t="s">
        <v>6</v>
      </c>
    </row>
    <row r="32" spans="2:8" s="1" customFormat="1" ht="15">
      <c r="B32" s="61" t="s">
        <v>28</v>
      </c>
      <c r="C32" s="21"/>
      <c r="D32" s="61" t="s">
        <v>34</v>
      </c>
      <c r="E32" s="22"/>
      <c r="F32" s="23"/>
      <c r="G32" s="20" t="s">
        <v>5</v>
      </c>
      <c r="H32" s="20" t="s">
        <v>6</v>
      </c>
    </row>
    <row r="33" spans="2:8" s="1" customFormat="1" ht="15">
      <c r="B33" s="61" t="s">
        <v>28</v>
      </c>
      <c r="C33" s="21"/>
      <c r="D33" s="61" t="s">
        <v>34</v>
      </c>
      <c r="E33" s="22"/>
      <c r="F33" s="23"/>
      <c r="G33" s="20" t="s">
        <v>5</v>
      </c>
      <c r="H33" s="20" t="s">
        <v>6</v>
      </c>
    </row>
    <row r="34" spans="2:8" s="1" customFormat="1" ht="15">
      <c r="B34" s="61" t="s">
        <v>28</v>
      </c>
      <c r="C34" s="21"/>
      <c r="D34" s="61" t="s">
        <v>34</v>
      </c>
      <c r="E34" s="22"/>
      <c r="F34" s="23"/>
      <c r="G34" s="20" t="s">
        <v>5</v>
      </c>
      <c r="H34" s="20" t="s">
        <v>6</v>
      </c>
    </row>
    <row r="35" spans="2:8" s="1" customFormat="1" ht="15">
      <c r="B35" s="61" t="s">
        <v>28</v>
      </c>
      <c r="C35" s="21"/>
      <c r="D35" s="61" t="s">
        <v>34</v>
      </c>
      <c r="E35" s="22"/>
      <c r="F35" s="23"/>
      <c r="G35" s="20" t="s">
        <v>5</v>
      </c>
      <c r="H35" s="20" t="s">
        <v>6</v>
      </c>
    </row>
    <row r="36" spans="2:8" s="1" customFormat="1" ht="15">
      <c r="B36" s="61" t="s">
        <v>28</v>
      </c>
      <c r="C36" s="21"/>
      <c r="D36" s="61" t="s">
        <v>34</v>
      </c>
      <c r="E36" s="22"/>
      <c r="F36" s="23"/>
      <c r="G36" s="20" t="s">
        <v>5</v>
      </c>
      <c r="H36" s="20" t="s">
        <v>6</v>
      </c>
    </row>
    <row r="37" spans="2:8" s="1" customFormat="1" ht="15">
      <c r="B37" s="61" t="s">
        <v>28</v>
      </c>
      <c r="C37" s="21"/>
      <c r="D37" s="61" t="s">
        <v>34</v>
      </c>
      <c r="E37" s="22"/>
      <c r="F37" s="23"/>
      <c r="G37" s="20" t="s">
        <v>5</v>
      </c>
      <c r="H37" s="20" t="s">
        <v>6</v>
      </c>
    </row>
    <row r="38" spans="2:8" s="1" customFormat="1" ht="15">
      <c r="B38" s="61" t="s">
        <v>28</v>
      </c>
      <c r="C38" s="21"/>
      <c r="D38" s="61" t="s">
        <v>34</v>
      </c>
      <c r="E38" s="22"/>
      <c r="F38" s="23"/>
      <c r="G38" s="20" t="s">
        <v>5</v>
      </c>
      <c r="H38" s="20" t="s">
        <v>6</v>
      </c>
    </row>
    <row r="39" spans="2:8" s="1" customFormat="1" ht="15">
      <c r="B39" s="61" t="s">
        <v>28</v>
      </c>
      <c r="C39" s="21"/>
      <c r="D39" s="61" t="s">
        <v>34</v>
      </c>
      <c r="E39" s="22"/>
      <c r="F39" s="23"/>
      <c r="G39" s="20" t="s">
        <v>5</v>
      </c>
      <c r="H39" s="20" t="s">
        <v>6</v>
      </c>
    </row>
    <row r="40" spans="2:8" s="1" customFormat="1" ht="15">
      <c r="B40" s="61" t="s">
        <v>28</v>
      </c>
      <c r="C40" s="21"/>
      <c r="D40" s="61" t="s">
        <v>34</v>
      </c>
      <c r="E40" s="22"/>
      <c r="F40" s="23"/>
      <c r="G40" s="20" t="s">
        <v>5</v>
      </c>
      <c r="H40" s="20" t="s">
        <v>6</v>
      </c>
    </row>
    <row r="41" spans="2:8" s="1" customFormat="1" ht="15">
      <c r="B41" s="61" t="s">
        <v>28</v>
      </c>
      <c r="C41" s="21"/>
      <c r="D41" s="61" t="s">
        <v>34</v>
      </c>
      <c r="E41" s="22"/>
      <c r="F41" s="23"/>
      <c r="G41" s="20" t="s">
        <v>5</v>
      </c>
      <c r="H41" s="20" t="s">
        <v>6</v>
      </c>
    </row>
    <row r="42" spans="2:8" s="1" customFormat="1" ht="15">
      <c r="B42" s="61" t="s">
        <v>28</v>
      </c>
      <c r="C42" s="21"/>
      <c r="D42" s="61" t="s">
        <v>34</v>
      </c>
      <c r="E42" s="22"/>
      <c r="F42" s="23"/>
      <c r="G42" s="20" t="s">
        <v>5</v>
      </c>
      <c r="H42" s="20" t="s">
        <v>6</v>
      </c>
    </row>
    <row r="43" spans="2:8" s="1" customFormat="1" ht="15">
      <c r="B43" s="61" t="s">
        <v>28</v>
      </c>
      <c r="C43" s="21"/>
      <c r="D43" s="61" t="s">
        <v>34</v>
      </c>
      <c r="E43" s="22"/>
      <c r="F43" s="23"/>
      <c r="G43" s="20" t="s">
        <v>5</v>
      </c>
      <c r="H43" s="20" t="s">
        <v>6</v>
      </c>
    </row>
    <row r="44" spans="2:8" s="1" customFormat="1" ht="15">
      <c r="B44" s="61" t="s">
        <v>28</v>
      </c>
      <c r="C44" s="21"/>
      <c r="D44" s="61" t="s">
        <v>34</v>
      </c>
      <c r="E44" s="22"/>
      <c r="F44" s="23"/>
      <c r="G44" s="20" t="s">
        <v>5</v>
      </c>
      <c r="H44" s="20" t="s">
        <v>6</v>
      </c>
    </row>
    <row r="45" spans="2:8" s="1" customFormat="1" ht="15">
      <c r="B45" s="61" t="s">
        <v>28</v>
      </c>
      <c r="C45" s="21"/>
      <c r="D45" s="61" t="s">
        <v>34</v>
      </c>
      <c r="E45" s="22"/>
      <c r="F45" s="23"/>
      <c r="G45" s="20" t="s">
        <v>5</v>
      </c>
      <c r="H45" s="20" t="s">
        <v>6</v>
      </c>
    </row>
    <row r="46" spans="2:8" s="1" customFormat="1" ht="15">
      <c r="B46" s="61" t="s">
        <v>28</v>
      </c>
      <c r="C46" s="21"/>
      <c r="D46" s="61" t="s">
        <v>34</v>
      </c>
      <c r="E46" s="22"/>
      <c r="F46" s="23"/>
      <c r="G46" s="20" t="s">
        <v>5</v>
      </c>
      <c r="H46" s="20" t="s">
        <v>6</v>
      </c>
    </row>
    <row r="47" spans="2:8" s="1" customFormat="1" ht="15">
      <c r="B47" s="61" t="s">
        <v>28</v>
      </c>
      <c r="C47" s="21"/>
      <c r="D47" s="61" t="s">
        <v>34</v>
      </c>
      <c r="E47" s="22"/>
      <c r="F47" s="23"/>
      <c r="G47" s="20" t="s">
        <v>5</v>
      </c>
      <c r="H47" s="20" t="s">
        <v>6</v>
      </c>
    </row>
    <row r="48" spans="2:8" s="1" customFormat="1" ht="15" thickBot="1">
      <c r="B48" s="61" t="s">
        <v>28</v>
      </c>
      <c r="C48" s="56"/>
      <c r="D48" s="61" t="s">
        <v>34</v>
      </c>
      <c r="E48" s="57"/>
      <c r="F48" s="58"/>
      <c r="G48" s="55" t="s">
        <v>5</v>
      </c>
      <c r="H48" s="55" t="s">
        <v>6</v>
      </c>
    </row>
    <row r="49" spans="1:8" ht="15" thickBot="1">
      <c r="A49" s="24" t="s">
        <v>19</v>
      </c>
      <c r="B49" s="59"/>
      <c r="C49" s="27"/>
      <c r="D49" s="65" t="s">
        <v>35</v>
      </c>
      <c r="E49" s="60">
        <f>SUM(E2:E48)</f>
        <v>22198</v>
      </c>
      <c r="F49" s="66">
        <v>5.4133</v>
      </c>
      <c r="G49" s="29" t="s">
        <v>3</v>
      </c>
      <c r="H49" s="29" t="s">
        <v>4</v>
      </c>
    </row>
    <row r="73" ht="15">
      <c r="K73" t="e">
        <f>#REF!/#REF!</f>
        <v>#REF!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71"/>
  <sheetViews>
    <sheetView workbookViewId="0" topLeftCell="A1">
      <selection activeCell="K44" sqref="K44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28125" style="1" bestFit="1" customWidth="1"/>
    <col min="14" max="16384" width="11.421875" style="1" customWidth="1"/>
  </cols>
  <sheetData>
    <row r="1" spans="2:8" ht="15" thickTop="1">
      <c r="B1" s="14" t="s">
        <v>13</v>
      </c>
      <c r="C1" s="15" t="s">
        <v>14</v>
      </c>
      <c r="D1" s="64" t="s">
        <v>33</v>
      </c>
      <c r="E1" s="18" t="s">
        <v>15</v>
      </c>
      <c r="F1" s="16" t="s">
        <v>16</v>
      </c>
      <c r="G1" s="16" t="s">
        <v>17</v>
      </c>
      <c r="H1" s="17" t="s">
        <v>18</v>
      </c>
    </row>
    <row r="2" spans="2:30" ht="15">
      <c r="B2" s="61" t="s">
        <v>29</v>
      </c>
      <c r="C2" s="21">
        <v>0.3955902777777778</v>
      </c>
      <c r="D2" s="61" t="s">
        <v>34</v>
      </c>
      <c r="E2" s="52">
        <v>2500</v>
      </c>
      <c r="F2" s="68">
        <v>5.39</v>
      </c>
      <c r="G2" s="20" t="s">
        <v>5</v>
      </c>
      <c r="H2" s="20" t="s">
        <v>6</v>
      </c>
      <c r="M2" s="13"/>
      <c r="Y2" s="13"/>
      <c r="AD2" s="13"/>
    </row>
    <row r="3" spans="2:30" ht="15">
      <c r="B3" s="61" t="s">
        <v>29</v>
      </c>
      <c r="C3" s="21">
        <v>0.39739583333333334</v>
      </c>
      <c r="D3" s="61" t="s">
        <v>34</v>
      </c>
      <c r="E3" s="52">
        <v>5</v>
      </c>
      <c r="F3" s="68">
        <v>5.37</v>
      </c>
      <c r="G3" s="20" t="s">
        <v>5</v>
      </c>
      <c r="H3" s="20" t="s">
        <v>6</v>
      </c>
      <c r="M3" s="13"/>
      <c r="Y3" s="13"/>
      <c r="AD3" s="13"/>
    </row>
    <row r="4" spans="2:30" ht="15">
      <c r="B4" s="61" t="s">
        <v>29</v>
      </c>
      <c r="C4" s="21">
        <v>0.39922453703703703</v>
      </c>
      <c r="D4" s="61" t="s">
        <v>34</v>
      </c>
      <c r="E4" s="52">
        <v>2171</v>
      </c>
      <c r="F4" s="68">
        <v>5.37</v>
      </c>
      <c r="G4" s="20" t="s">
        <v>5</v>
      </c>
      <c r="H4" s="20" t="s">
        <v>6</v>
      </c>
      <c r="M4" s="13"/>
      <c r="Y4" s="13"/>
      <c r="AD4" s="13"/>
    </row>
    <row r="5" spans="2:30" ht="15">
      <c r="B5" s="61" t="s">
        <v>29</v>
      </c>
      <c r="C5" s="21">
        <v>0.39922453703703703</v>
      </c>
      <c r="D5" s="61" t="s">
        <v>34</v>
      </c>
      <c r="E5" s="52">
        <v>135</v>
      </c>
      <c r="F5" s="68">
        <v>5.37</v>
      </c>
      <c r="G5" s="20" t="s">
        <v>5</v>
      </c>
      <c r="H5" s="20" t="s">
        <v>6</v>
      </c>
      <c r="M5" s="13"/>
      <c r="Y5" s="13"/>
      <c r="AD5" s="13"/>
    </row>
    <row r="6" spans="2:30" ht="15">
      <c r="B6" s="61" t="s">
        <v>29</v>
      </c>
      <c r="C6" s="21">
        <v>0.39922453703703703</v>
      </c>
      <c r="D6" s="61" t="s">
        <v>34</v>
      </c>
      <c r="E6" s="52">
        <v>189</v>
      </c>
      <c r="F6" s="68">
        <v>5.37</v>
      </c>
      <c r="G6" s="20" t="s">
        <v>5</v>
      </c>
      <c r="H6" s="20" t="s">
        <v>6</v>
      </c>
      <c r="M6" s="13"/>
      <c r="Y6" s="13"/>
      <c r="AD6" s="13"/>
    </row>
    <row r="7" spans="2:30" ht="15">
      <c r="B7" s="61" t="s">
        <v>29</v>
      </c>
      <c r="C7" s="21">
        <v>0.4051967592592593</v>
      </c>
      <c r="D7" s="61" t="s">
        <v>34</v>
      </c>
      <c r="E7" s="52">
        <v>6</v>
      </c>
      <c r="F7" s="68">
        <v>5.35</v>
      </c>
      <c r="G7" s="20" t="s">
        <v>5</v>
      </c>
      <c r="H7" s="20" t="s">
        <v>6</v>
      </c>
      <c r="M7" s="13"/>
      <c r="Y7" s="13"/>
      <c r="AD7" s="13"/>
    </row>
    <row r="8" spans="2:30" ht="15">
      <c r="B8" s="61" t="s">
        <v>29</v>
      </c>
      <c r="C8" s="21">
        <v>0.4051967592592593</v>
      </c>
      <c r="D8" s="61" t="s">
        <v>34</v>
      </c>
      <c r="E8" s="52">
        <v>1494</v>
      </c>
      <c r="F8" s="68">
        <v>5.35</v>
      </c>
      <c r="G8" s="20" t="s">
        <v>5</v>
      </c>
      <c r="H8" s="20" t="s">
        <v>6</v>
      </c>
      <c r="M8" s="13"/>
      <c r="Y8" s="13"/>
      <c r="AD8" s="13"/>
    </row>
    <row r="9" spans="2:30" ht="15">
      <c r="B9" s="61" t="s">
        <v>29</v>
      </c>
      <c r="C9" s="21">
        <v>0.43782407407407403</v>
      </c>
      <c r="D9" s="61" t="s">
        <v>34</v>
      </c>
      <c r="E9" s="52">
        <v>833</v>
      </c>
      <c r="F9" s="68">
        <v>5.32</v>
      </c>
      <c r="G9" s="20" t="s">
        <v>5</v>
      </c>
      <c r="H9" s="20" t="s">
        <v>6</v>
      </c>
      <c r="M9" s="13"/>
      <c r="Y9" s="13"/>
      <c r="AD9" s="13"/>
    </row>
    <row r="10" spans="2:30" ht="15">
      <c r="B10" s="61" t="s">
        <v>29</v>
      </c>
      <c r="C10" s="21">
        <v>0.43782407407407403</v>
      </c>
      <c r="D10" s="61" t="s">
        <v>34</v>
      </c>
      <c r="E10" s="52">
        <v>2</v>
      </c>
      <c r="F10" s="68">
        <v>5.32</v>
      </c>
      <c r="G10" s="20" t="s">
        <v>5</v>
      </c>
      <c r="H10" s="20" t="s">
        <v>6</v>
      </c>
      <c r="M10" s="13"/>
      <c r="Y10" s="13"/>
      <c r="AD10" s="13"/>
    </row>
    <row r="11" spans="2:30" ht="15">
      <c r="B11" s="61" t="s">
        <v>29</v>
      </c>
      <c r="C11" s="21">
        <v>0.4380787037037037</v>
      </c>
      <c r="D11" s="61" t="s">
        <v>34</v>
      </c>
      <c r="E11" s="52">
        <v>665</v>
      </c>
      <c r="F11" s="68">
        <v>5.32</v>
      </c>
      <c r="G11" s="20" t="s">
        <v>5</v>
      </c>
      <c r="H11" s="20" t="s">
        <v>6</v>
      </c>
      <c r="M11" s="13"/>
      <c r="Y11" s="13"/>
      <c r="AD11" s="13"/>
    </row>
    <row r="12" spans="2:30" ht="15">
      <c r="B12" s="61" t="s">
        <v>29</v>
      </c>
      <c r="C12" s="21">
        <v>0.4564699074074074</v>
      </c>
      <c r="D12" s="61" t="s">
        <v>34</v>
      </c>
      <c r="E12" s="52">
        <v>1000</v>
      </c>
      <c r="F12" s="68">
        <v>5.27</v>
      </c>
      <c r="G12" s="20" t="s">
        <v>5</v>
      </c>
      <c r="H12" s="20" t="s">
        <v>6</v>
      </c>
      <c r="M12" s="13"/>
      <c r="Y12" s="13"/>
      <c r="AD12" s="13"/>
    </row>
    <row r="13" spans="2:30" ht="15">
      <c r="B13" s="61" t="s">
        <v>29</v>
      </c>
      <c r="C13" s="21">
        <v>0.47729166666666667</v>
      </c>
      <c r="D13" s="61" t="s">
        <v>34</v>
      </c>
      <c r="E13" s="52">
        <v>827</v>
      </c>
      <c r="F13" s="68">
        <v>5.23</v>
      </c>
      <c r="G13" s="20" t="s">
        <v>5</v>
      </c>
      <c r="H13" s="20" t="s">
        <v>6</v>
      </c>
      <c r="M13" s="13"/>
      <c r="Y13" s="13"/>
      <c r="AD13" s="13"/>
    </row>
    <row r="14" spans="2:30" ht="15">
      <c r="B14" s="61" t="s">
        <v>29</v>
      </c>
      <c r="C14" s="21">
        <v>0.4849305555555556</v>
      </c>
      <c r="D14" s="61" t="s">
        <v>34</v>
      </c>
      <c r="E14" s="52">
        <v>173</v>
      </c>
      <c r="F14" s="68">
        <v>5.23</v>
      </c>
      <c r="G14" s="20" t="s">
        <v>5</v>
      </c>
      <c r="H14" s="20" t="s">
        <v>6</v>
      </c>
      <c r="M14" s="13"/>
      <c r="Y14" s="13"/>
      <c r="AD14" s="13"/>
    </row>
    <row r="15" spans="2:30" ht="15">
      <c r="B15" s="61" t="s">
        <v>29</v>
      </c>
      <c r="C15" s="21">
        <v>0.5052314814814814</v>
      </c>
      <c r="D15" s="61" t="s">
        <v>34</v>
      </c>
      <c r="E15" s="52">
        <v>1000</v>
      </c>
      <c r="F15" s="68">
        <v>5.25</v>
      </c>
      <c r="G15" s="20" t="s">
        <v>5</v>
      </c>
      <c r="H15" s="20" t="s">
        <v>6</v>
      </c>
      <c r="M15" s="13"/>
      <c r="Y15" s="13"/>
      <c r="AD15" s="13"/>
    </row>
    <row r="16" spans="2:30" ht="15">
      <c r="B16" s="61" t="s">
        <v>29</v>
      </c>
      <c r="C16" s="21">
        <v>0.549849537037037</v>
      </c>
      <c r="D16" s="61" t="s">
        <v>34</v>
      </c>
      <c r="E16" s="52">
        <v>1000</v>
      </c>
      <c r="F16" s="68">
        <v>5.29</v>
      </c>
      <c r="G16" s="20" t="s">
        <v>5</v>
      </c>
      <c r="H16" s="20" t="s">
        <v>6</v>
      </c>
      <c r="M16" s="13"/>
      <c r="Y16" s="13"/>
      <c r="AD16" s="13"/>
    </row>
    <row r="17" spans="2:30" ht="15">
      <c r="B17" s="61" t="s">
        <v>29</v>
      </c>
      <c r="C17" s="21">
        <v>0.6337268518518518</v>
      </c>
      <c r="D17" s="61" t="s">
        <v>34</v>
      </c>
      <c r="E17" s="52">
        <v>140</v>
      </c>
      <c r="F17" s="68">
        <v>5.27</v>
      </c>
      <c r="G17" s="20" t="s">
        <v>5</v>
      </c>
      <c r="H17" s="20" t="s">
        <v>6</v>
      </c>
      <c r="M17" s="13"/>
      <c r="Y17" s="13"/>
      <c r="AD17" s="13"/>
    </row>
    <row r="18" spans="2:30" ht="15">
      <c r="B18" s="61" t="s">
        <v>29</v>
      </c>
      <c r="C18" s="21">
        <v>0.6337268518518518</v>
      </c>
      <c r="D18" s="61" t="s">
        <v>34</v>
      </c>
      <c r="E18" s="52">
        <v>1171</v>
      </c>
      <c r="F18" s="68">
        <v>5.27</v>
      </c>
      <c r="G18" s="20" t="s">
        <v>5</v>
      </c>
      <c r="H18" s="20" t="s">
        <v>6</v>
      </c>
      <c r="M18" s="13"/>
      <c r="Y18" s="13"/>
      <c r="AD18" s="13"/>
    </row>
    <row r="19" spans="2:30" ht="15">
      <c r="B19" s="61" t="s">
        <v>29</v>
      </c>
      <c r="C19" s="21">
        <v>0.6337268518518518</v>
      </c>
      <c r="D19" s="61" t="s">
        <v>34</v>
      </c>
      <c r="E19" s="52">
        <v>689</v>
      </c>
      <c r="F19" s="68">
        <v>5.27</v>
      </c>
      <c r="G19" s="20" t="s">
        <v>5</v>
      </c>
      <c r="H19" s="20" t="s">
        <v>6</v>
      </c>
      <c r="M19" s="13"/>
      <c r="Y19" s="13"/>
      <c r="AD19" s="13"/>
    </row>
    <row r="20" spans="2:30" ht="15">
      <c r="B20" s="61" t="s">
        <v>29</v>
      </c>
      <c r="C20" s="21">
        <v>0.6434143518518519</v>
      </c>
      <c r="D20" s="61" t="s">
        <v>34</v>
      </c>
      <c r="E20" s="52">
        <v>820</v>
      </c>
      <c r="F20" s="68">
        <v>5.25</v>
      </c>
      <c r="G20" s="20" t="s">
        <v>5</v>
      </c>
      <c r="H20" s="20" t="s">
        <v>6</v>
      </c>
      <c r="M20" s="13"/>
      <c r="Y20" s="13"/>
      <c r="AD20" s="13"/>
    </row>
    <row r="21" spans="2:30" ht="15">
      <c r="B21" s="61" t="s">
        <v>29</v>
      </c>
      <c r="C21" s="21">
        <v>0.6437615740740741</v>
      </c>
      <c r="D21" s="61" t="s">
        <v>34</v>
      </c>
      <c r="E21" s="52">
        <v>187</v>
      </c>
      <c r="F21" s="68">
        <v>5.25</v>
      </c>
      <c r="G21" s="20" t="s">
        <v>5</v>
      </c>
      <c r="H21" s="20" t="s">
        <v>6</v>
      </c>
      <c r="M21" s="13"/>
      <c r="Y21" s="13"/>
      <c r="AD21" s="13"/>
    </row>
    <row r="22" spans="2:30" ht="15">
      <c r="B22" s="61" t="s">
        <v>29</v>
      </c>
      <c r="C22" s="21">
        <v>0.6569444444444444</v>
      </c>
      <c r="D22" s="61" t="s">
        <v>34</v>
      </c>
      <c r="E22" s="52">
        <v>2493</v>
      </c>
      <c r="F22" s="68">
        <v>5.25</v>
      </c>
      <c r="G22" s="20" t="s">
        <v>5</v>
      </c>
      <c r="H22" s="20" t="s">
        <v>6</v>
      </c>
      <c r="M22" s="13"/>
      <c r="Y22" s="13"/>
      <c r="AD22" s="13"/>
    </row>
    <row r="23" spans="2:30" ht="15">
      <c r="B23" s="61" t="s">
        <v>29</v>
      </c>
      <c r="C23" s="21">
        <v>0.6662152777777778</v>
      </c>
      <c r="D23" s="61" t="s">
        <v>34</v>
      </c>
      <c r="E23" s="52">
        <v>2720</v>
      </c>
      <c r="F23" s="68">
        <v>5.24</v>
      </c>
      <c r="G23" s="20" t="s">
        <v>5</v>
      </c>
      <c r="H23" s="20" t="s">
        <v>6</v>
      </c>
      <c r="M23" s="13"/>
      <c r="Y23" s="13"/>
      <c r="AD23" s="13"/>
    </row>
    <row r="24" spans="2:30" ht="15">
      <c r="B24" s="61" t="s">
        <v>29</v>
      </c>
      <c r="C24" s="21">
        <v>0.6662152777777778</v>
      </c>
      <c r="D24" s="61" t="s">
        <v>34</v>
      </c>
      <c r="E24" s="52">
        <v>1232</v>
      </c>
      <c r="F24" s="68">
        <v>5.24</v>
      </c>
      <c r="G24" s="20" t="s">
        <v>5</v>
      </c>
      <c r="H24" s="20" t="s">
        <v>6</v>
      </c>
      <c r="M24" s="13"/>
      <c r="Y24" s="13"/>
      <c r="AD24" s="13"/>
    </row>
    <row r="25" spans="2:30" ht="15">
      <c r="B25" s="61" t="s">
        <v>29</v>
      </c>
      <c r="C25" s="21"/>
      <c r="D25" s="61" t="s">
        <v>34</v>
      </c>
      <c r="E25" s="51"/>
      <c r="F25" s="23"/>
      <c r="G25" s="20" t="s">
        <v>5</v>
      </c>
      <c r="H25" s="20" t="s">
        <v>6</v>
      </c>
      <c r="M25" s="13"/>
      <c r="Y25" s="13"/>
      <c r="AD25" s="13"/>
    </row>
    <row r="26" spans="2:30" ht="15">
      <c r="B26" s="61" t="s">
        <v>29</v>
      </c>
      <c r="C26" s="21"/>
      <c r="D26" s="61" t="s">
        <v>34</v>
      </c>
      <c r="E26" s="51"/>
      <c r="F26" s="23"/>
      <c r="G26" s="20" t="s">
        <v>5</v>
      </c>
      <c r="H26" s="20" t="s">
        <v>6</v>
      </c>
      <c r="M26" s="13"/>
      <c r="Y26" s="13"/>
      <c r="AD26" s="13"/>
    </row>
    <row r="27" spans="2:30" ht="15">
      <c r="B27" s="61" t="s">
        <v>29</v>
      </c>
      <c r="C27" s="21"/>
      <c r="D27" s="61" t="s">
        <v>34</v>
      </c>
      <c r="E27" s="51"/>
      <c r="F27" s="23"/>
      <c r="G27" s="20" t="s">
        <v>5</v>
      </c>
      <c r="H27" s="20" t="s">
        <v>6</v>
      </c>
      <c r="M27" s="13"/>
      <c r="Y27" s="13"/>
      <c r="AD27" s="13"/>
    </row>
    <row r="28" spans="2:30" ht="15">
      <c r="B28" s="61" t="s">
        <v>29</v>
      </c>
      <c r="C28" s="21"/>
      <c r="D28" s="61" t="s">
        <v>34</v>
      </c>
      <c r="E28" s="51"/>
      <c r="F28" s="23"/>
      <c r="G28" s="20" t="s">
        <v>5</v>
      </c>
      <c r="H28" s="20" t="s">
        <v>6</v>
      </c>
      <c r="M28" s="13"/>
      <c r="Y28" s="13"/>
      <c r="AD28" s="13"/>
    </row>
    <row r="29" spans="2:30" ht="15">
      <c r="B29" s="61" t="s">
        <v>29</v>
      </c>
      <c r="C29" s="21"/>
      <c r="D29" s="61" t="s">
        <v>34</v>
      </c>
      <c r="E29" s="51"/>
      <c r="F29" s="23"/>
      <c r="G29" s="20" t="s">
        <v>5</v>
      </c>
      <c r="H29" s="20" t="s">
        <v>6</v>
      </c>
      <c r="M29" s="13"/>
      <c r="Y29" s="13"/>
      <c r="AD29" s="13"/>
    </row>
    <row r="30" spans="2:30" ht="15">
      <c r="B30" s="61" t="s">
        <v>29</v>
      </c>
      <c r="C30" s="21"/>
      <c r="D30" s="61" t="s">
        <v>34</v>
      </c>
      <c r="E30" s="51"/>
      <c r="F30" s="23"/>
      <c r="G30" s="20" t="s">
        <v>5</v>
      </c>
      <c r="H30" s="20" t="s">
        <v>6</v>
      </c>
      <c r="M30" s="13"/>
      <c r="Y30" s="13"/>
      <c r="AD30" s="13"/>
    </row>
    <row r="31" spans="2:30" ht="15">
      <c r="B31" s="61" t="s">
        <v>29</v>
      </c>
      <c r="C31" s="21"/>
      <c r="D31" s="61" t="s">
        <v>34</v>
      </c>
      <c r="E31" s="51"/>
      <c r="F31" s="23"/>
      <c r="G31" s="20" t="s">
        <v>5</v>
      </c>
      <c r="H31" s="20" t="s">
        <v>6</v>
      </c>
      <c r="M31" s="13"/>
      <c r="Y31" s="13"/>
      <c r="AD31" s="13"/>
    </row>
    <row r="32" spans="2:30" ht="15">
      <c r="B32" s="61" t="s">
        <v>29</v>
      </c>
      <c r="C32" s="21"/>
      <c r="D32" s="61" t="s">
        <v>34</v>
      </c>
      <c r="E32" s="51"/>
      <c r="F32" s="23"/>
      <c r="G32" s="20" t="s">
        <v>5</v>
      </c>
      <c r="H32" s="20" t="s">
        <v>6</v>
      </c>
      <c r="M32" s="13"/>
      <c r="Y32" s="13"/>
      <c r="AD32" s="13"/>
    </row>
    <row r="33" spans="2:30" ht="15">
      <c r="B33" s="61" t="s">
        <v>29</v>
      </c>
      <c r="C33" s="21"/>
      <c r="D33" s="61" t="s">
        <v>34</v>
      </c>
      <c r="E33" s="51"/>
      <c r="F33" s="23"/>
      <c r="G33" s="20" t="s">
        <v>5</v>
      </c>
      <c r="H33" s="20" t="s">
        <v>6</v>
      </c>
      <c r="M33" s="13"/>
      <c r="Y33" s="13"/>
      <c r="AD33" s="13"/>
    </row>
    <row r="34" spans="2:30" ht="15">
      <c r="B34" s="61" t="s">
        <v>29</v>
      </c>
      <c r="C34" s="21"/>
      <c r="D34" s="61" t="s">
        <v>34</v>
      </c>
      <c r="E34" s="51"/>
      <c r="F34" s="23"/>
      <c r="G34" s="20" t="s">
        <v>5</v>
      </c>
      <c r="H34" s="20" t="s">
        <v>6</v>
      </c>
      <c r="M34" s="13"/>
      <c r="Y34" s="13"/>
      <c r="AD34" s="13"/>
    </row>
    <row r="35" spans="2:30" ht="15">
      <c r="B35" s="61" t="s">
        <v>29</v>
      </c>
      <c r="C35" s="21"/>
      <c r="D35" s="61" t="s">
        <v>34</v>
      </c>
      <c r="E35" s="51"/>
      <c r="F35" s="23"/>
      <c r="G35" s="20" t="s">
        <v>5</v>
      </c>
      <c r="H35" s="20" t="s">
        <v>6</v>
      </c>
      <c r="M35" s="13"/>
      <c r="Y35" s="13"/>
      <c r="AD35" s="13"/>
    </row>
    <row r="36" spans="2:30" ht="15">
      <c r="B36" s="61" t="s">
        <v>29</v>
      </c>
      <c r="C36" s="21"/>
      <c r="D36" s="61" t="s">
        <v>34</v>
      </c>
      <c r="E36" s="51"/>
      <c r="F36" s="23"/>
      <c r="G36" s="20" t="s">
        <v>5</v>
      </c>
      <c r="H36" s="20" t="s">
        <v>6</v>
      </c>
      <c r="M36" s="13"/>
      <c r="Y36" s="13"/>
      <c r="AD36" s="13"/>
    </row>
    <row r="37" spans="2:30" ht="15">
      <c r="B37" s="61" t="s">
        <v>29</v>
      </c>
      <c r="C37" s="21"/>
      <c r="D37" s="61" t="s">
        <v>34</v>
      </c>
      <c r="E37" s="51"/>
      <c r="F37" s="23"/>
      <c r="G37" s="20" t="s">
        <v>5</v>
      </c>
      <c r="H37" s="20" t="s">
        <v>6</v>
      </c>
      <c r="M37" s="13"/>
      <c r="Y37" s="13"/>
      <c r="AD37" s="13"/>
    </row>
    <row r="38" spans="2:30" ht="15">
      <c r="B38" s="61" t="s">
        <v>29</v>
      </c>
      <c r="C38" s="21"/>
      <c r="D38" s="61" t="s">
        <v>34</v>
      </c>
      <c r="E38" s="51"/>
      <c r="F38" s="23"/>
      <c r="G38" s="20" t="s">
        <v>5</v>
      </c>
      <c r="H38" s="20" t="s">
        <v>6</v>
      </c>
      <c r="M38" s="13"/>
      <c r="Y38" s="13"/>
      <c r="AD38" s="13"/>
    </row>
    <row r="39" spans="2:30" ht="15">
      <c r="B39" s="61" t="s">
        <v>29</v>
      </c>
      <c r="C39" s="21"/>
      <c r="D39" s="61" t="s">
        <v>34</v>
      </c>
      <c r="E39" s="51"/>
      <c r="F39" s="23"/>
      <c r="G39" s="20" t="s">
        <v>5</v>
      </c>
      <c r="H39" s="20" t="s">
        <v>6</v>
      </c>
      <c r="M39" s="13"/>
      <c r="Y39" s="13"/>
      <c r="AD39" s="13"/>
    </row>
    <row r="40" spans="2:8" ht="15">
      <c r="B40" s="61" t="s">
        <v>29</v>
      </c>
      <c r="C40" s="21"/>
      <c r="D40" s="61" t="s">
        <v>34</v>
      </c>
      <c r="E40" s="51"/>
      <c r="F40" s="23"/>
      <c r="G40" s="20" t="s">
        <v>5</v>
      </c>
      <c r="H40" s="20" t="s">
        <v>6</v>
      </c>
    </row>
    <row r="41" spans="2:8" ht="15">
      <c r="B41" s="61" t="s">
        <v>29</v>
      </c>
      <c r="C41" s="21"/>
      <c r="D41" s="61" t="s">
        <v>34</v>
      </c>
      <c r="E41" s="51"/>
      <c r="F41" s="23"/>
      <c r="G41" s="20" t="s">
        <v>5</v>
      </c>
      <c r="H41" s="20" t="s">
        <v>6</v>
      </c>
    </row>
    <row r="42" spans="2:8" ht="15">
      <c r="B42" s="61" t="s">
        <v>29</v>
      </c>
      <c r="C42" s="21"/>
      <c r="D42" s="61" t="s">
        <v>34</v>
      </c>
      <c r="E42" s="51"/>
      <c r="F42" s="23"/>
      <c r="G42" s="20" t="s">
        <v>5</v>
      </c>
      <c r="H42" s="20" t="s">
        <v>6</v>
      </c>
    </row>
    <row r="43" spans="2:8" ht="15">
      <c r="B43" s="61" t="s">
        <v>29</v>
      </c>
      <c r="C43" s="30"/>
      <c r="D43" s="61" t="s">
        <v>34</v>
      </c>
      <c r="E43" s="31"/>
      <c r="F43" s="32"/>
      <c r="G43" s="20" t="s">
        <v>5</v>
      </c>
      <c r="H43" s="20" t="s">
        <v>6</v>
      </c>
    </row>
    <row r="44" spans="2:8" ht="15">
      <c r="B44" s="61" t="s">
        <v>29</v>
      </c>
      <c r="C44" s="30"/>
      <c r="D44" s="61" t="s">
        <v>34</v>
      </c>
      <c r="E44" s="31"/>
      <c r="F44" s="32"/>
      <c r="G44" s="20" t="s">
        <v>5</v>
      </c>
      <c r="H44" s="20" t="s">
        <v>6</v>
      </c>
    </row>
    <row r="45" spans="2:8" ht="15">
      <c r="B45" s="61" t="s">
        <v>29</v>
      </c>
      <c r="C45" s="30"/>
      <c r="D45" s="61" t="s">
        <v>34</v>
      </c>
      <c r="E45" s="31"/>
      <c r="F45" s="32"/>
      <c r="G45" s="20" t="s">
        <v>5</v>
      </c>
      <c r="H45" s="20" t="s">
        <v>6</v>
      </c>
    </row>
    <row r="46" spans="2:8" ht="15">
      <c r="B46" s="61" t="s">
        <v>29</v>
      </c>
      <c r="C46" s="30"/>
      <c r="D46" s="61" t="s">
        <v>34</v>
      </c>
      <c r="E46" s="31"/>
      <c r="F46" s="32"/>
      <c r="G46" s="20" t="s">
        <v>5</v>
      </c>
      <c r="H46" s="20" t="s">
        <v>6</v>
      </c>
    </row>
    <row r="47" spans="2:8" ht="15">
      <c r="B47" s="61" t="s">
        <v>29</v>
      </c>
      <c r="C47" s="30"/>
      <c r="D47" s="61" t="s">
        <v>34</v>
      </c>
      <c r="E47" s="31"/>
      <c r="F47" s="32"/>
      <c r="G47" s="20" t="s">
        <v>5</v>
      </c>
      <c r="H47" s="20" t="s">
        <v>6</v>
      </c>
    </row>
    <row r="48" spans="2:8" ht="15" thickBot="1">
      <c r="B48" s="61" t="s">
        <v>29</v>
      </c>
      <c r="C48" s="34"/>
      <c r="D48" s="61" t="s">
        <v>34</v>
      </c>
      <c r="E48" s="31"/>
      <c r="F48" s="32"/>
      <c r="G48" s="20" t="s">
        <v>5</v>
      </c>
      <c r="H48" s="20" t="s">
        <v>6</v>
      </c>
    </row>
    <row r="49" spans="1:8" ht="15" thickBot="1">
      <c r="A49" s="66" t="s">
        <v>19</v>
      </c>
      <c r="B49" s="25"/>
      <c r="C49" s="26"/>
      <c r="D49" s="65" t="s">
        <v>35</v>
      </c>
      <c r="E49" s="28">
        <f>SUM(E2:E48)</f>
        <v>21452</v>
      </c>
      <c r="F49" s="24">
        <v>5.2941</v>
      </c>
      <c r="G49" s="29" t="s">
        <v>3</v>
      </c>
      <c r="H49" s="29" t="s">
        <v>4</v>
      </c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7" ht="15">
      <c r="D67" s="11"/>
    </row>
    <row r="68" ht="15">
      <c r="D68" s="11"/>
    </row>
    <row r="69" ht="15">
      <c r="D69" s="11"/>
    </row>
    <row r="70" ht="15">
      <c r="D70" s="11"/>
    </row>
    <row r="71" ht="15">
      <c r="D71" s="1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EB982-0AB0-4B33-BD76-C43DC19D69ED}">
  <dimension ref="A1:AD68"/>
  <sheetViews>
    <sheetView workbookViewId="0" topLeftCell="A1">
      <selection activeCell="L41" sqref="L41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28125" style="1" bestFit="1" customWidth="1"/>
    <col min="14" max="16384" width="11.421875" style="1" customWidth="1"/>
  </cols>
  <sheetData>
    <row r="1" spans="2:8" ht="15" thickTop="1">
      <c r="B1" s="14" t="s">
        <v>13</v>
      </c>
      <c r="C1" s="15" t="s">
        <v>14</v>
      </c>
      <c r="D1" s="64" t="s">
        <v>33</v>
      </c>
      <c r="E1" s="18" t="s">
        <v>15</v>
      </c>
      <c r="F1" s="16" t="s">
        <v>16</v>
      </c>
      <c r="G1" s="16" t="s">
        <v>17</v>
      </c>
      <c r="H1" s="17" t="s">
        <v>18</v>
      </c>
    </row>
    <row r="2" spans="2:30" ht="15">
      <c r="B2" s="61" t="s">
        <v>30</v>
      </c>
      <c r="C2" s="21">
        <v>0.3833796296296296</v>
      </c>
      <c r="D2" s="61" t="s">
        <v>34</v>
      </c>
      <c r="E2" s="22">
        <v>817</v>
      </c>
      <c r="F2" s="22">
        <v>5.27</v>
      </c>
      <c r="G2" s="20" t="s">
        <v>5</v>
      </c>
      <c r="H2" s="20" t="s">
        <v>6</v>
      </c>
      <c r="M2" s="13"/>
      <c r="Y2" s="13"/>
      <c r="AD2" s="13"/>
    </row>
    <row r="3" spans="2:30" ht="15">
      <c r="B3" s="61" t="s">
        <v>30</v>
      </c>
      <c r="C3" s="21">
        <v>0.3989930555555556</v>
      </c>
      <c r="D3" s="61" t="s">
        <v>34</v>
      </c>
      <c r="E3" s="22">
        <v>863</v>
      </c>
      <c r="F3" s="22">
        <v>5.27</v>
      </c>
      <c r="G3" s="20" t="s">
        <v>5</v>
      </c>
      <c r="H3" s="20" t="s">
        <v>6</v>
      </c>
      <c r="M3" s="13"/>
      <c r="Y3" s="13"/>
      <c r="AD3" s="13"/>
    </row>
    <row r="4" spans="2:30" ht="15">
      <c r="B4" s="61" t="s">
        <v>30</v>
      </c>
      <c r="C4" s="21">
        <v>0.3989930555555556</v>
      </c>
      <c r="D4" s="61" t="s">
        <v>34</v>
      </c>
      <c r="E4" s="22">
        <v>42</v>
      </c>
      <c r="F4" s="22">
        <v>5.27</v>
      </c>
      <c r="G4" s="20" t="s">
        <v>5</v>
      </c>
      <c r="H4" s="20" t="s">
        <v>6</v>
      </c>
      <c r="M4" s="13"/>
      <c r="Y4" s="13"/>
      <c r="AD4" s="13"/>
    </row>
    <row r="5" spans="2:30" ht="15">
      <c r="B5" s="61" t="s">
        <v>30</v>
      </c>
      <c r="C5" s="21">
        <v>0.3989930555555556</v>
      </c>
      <c r="D5" s="61" t="s">
        <v>34</v>
      </c>
      <c r="E5" s="22">
        <v>137</v>
      </c>
      <c r="F5" s="22">
        <v>5.27</v>
      </c>
      <c r="G5" s="20" t="s">
        <v>5</v>
      </c>
      <c r="H5" s="20" t="s">
        <v>6</v>
      </c>
      <c r="M5" s="13"/>
      <c r="Y5" s="13"/>
      <c r="AD5" s="13"/>
    </row>
    <row r="6" spans="2:30" ht="15">
      <c r="B6" s="61" t="s">
        <v>30</v>
      </c>
      <c r="C6" s="21">
        <v>0.4565625</v>
      </c>
      <c r="D6" s="61" t="s">
        <v>34</v>
      </c>
      <c r="E6" s="22">
        <v>361</v>
      </c>
      <c r="F6" s="22">
        <v>5.27</v>
      </c>
      <c r="G6" s="20" t="s">
        <v>5</v>
      </c>
      <c r="H6" s="20" t="s">
        <v>6</v>
      </c>
      <c r="M6" s="13"/>
      <c r="Y6" s="13"/>
      <c r="AD6" s="13"/>
    </row>
    <row r="7" spans="2:30" ht="15">
      <c r="B7" s="61" t="s">
        <v>30</v>
      </c>
      <c r="C7" s="21">
        <v>0.4804398148148148</v>
      </c>
      <c r="D7" s="61" t="s">
        <v>34</v>
      </c>
      <c r="E7" s="22">
        <v>3000</v>
      </c>
      <c r="F7" s="22">
        <v>5.29</v>
      </c>
      <c r="G7" s="20" t="s">
        <v>5</v>
      </c>
      <c r="H7" s="20" t="s">
        <v>6</v>
      </c>
      <c r="M7" s="13"/>
      <c r="Y7" s="13"/>
      <c r="AD7" s="13"/>
    </row>
    <row r="8" spans="2:30" ht="15">
      <c r="B8" s="61" t="s">
        <v>30</v>
      </c>
      <c r="C8" s="21">
        <v>0.4804513888888889</v>
      </c>
      <c r="D8" s="61" t="s">
        <v>34</v>
      </c>
      <c r="E8" s="22">
        <v>103</v>
      </c>
      <c r="F8" s="22">
        <v>5.27</v>
      </c>
      <c r="G8" s="20" t="s">
        <v>5</v>
      </c>
      <c r="H8" s="20" t="s">
        <v>6</v>
      </c>
      <c r="M8" s="13"/>
      <c r="Y8" s="13"/>
      <c r="AD8" s="13"/>
    </row>
    <row r="9" spans="2:30" ht="15">
      <c r="B9" s="61" t="s">
        <v>30</v>
      </c>
      <c r="C9" s="21">
        <v>0.4804513888888889</v>
      </c>
      <c r="D9" s="61" t="s">
        <v>34</v>
      </c>
      <c r="E9" s="22">
        <v>607</v>
      </c>
      <c r="F9" s="22">
        <v>5.27</v>
      </c>
      <c r="G9" s="20" t="s">
        <v>5</v>
      </c>
      <c r="H9" s="20" t="s">
        <v>6</v>
      </c>
      <c r="M9" s="13"/>
      <c r="Y9" s="13"/>
      <c r="AD9" s="13"/>
    </row>
    <row r="10" spans="2:30" ht="15">
      <c r="B10" s="61" t="s">
        <v>30</v>
      </c>
      <c r="C10" s="21">
        <v>0.48056712962962966</v>
      </c>
      <c r="D10" s="61" t="s">
        <v>34</v>
      </c>
      <c r="E10" s="22">
        <v>191</v>
      </c>
      <c r="F10" s="22">
        <v>5.27</v>
      </c>
      <c r="G10" s="20" t="s">
        <v>5</v>
      </c>
      <c r="H10" s="20" t="s">
        <v>6</v>
      </c>
      <c r="M10" s="13"/>
      <c r="Y10" s="13"/>
      <c r="AD10" s="13"/>
    </row>
    <row r="11" spans="2:30" ht="15">
      <c r="B11" s="61" t="s">
        <v>30</v>
      </c>
      <c r="C11" s="21">
        <v>0.5485648148148148</v>
      </c>
      <c r="D11" s="61" t="s">
        <v>34</v>
      </c>
      <c r="E11" s="22">
        <v>1200</v>
      </c>
      <c r="F11" s="22">
        <v>5.27</v>
      </c>
      <c r="G11" s="20" t="s">
        <v>5</v>
      </c>
      <c r="H11" s="20" t="s">
        <v>6</v>
      </c>
      <c r="M11" s="13"/>
      <c r="Y11" s="13"/>
      <c r="AD11" s="13"/>
    </row>
    <row r="12" spans="2:30" ht="15">
      <c r="B12" s="61" t="s">
        <v>30</v>
      </c>
      <c r="C12" s="21">
        <v>0.5485648148148148</v>
      </c>
      <c r="D12" s="61" t="s">
        <v>34</v>
      </c>
      <c r="E12" s="22">
        <v>189</v>
      </c>
      <c r="F12" s="22">
        <v>5.27</v>
      </c>
      <c r="G12" s="20" t="s">
        <v>5</v>
      </c>
      <c r="H12" s="20" t="s">
        <v>6</v>
      </c>
      <c r="M12" s="13"/>
      <c r="Y12" s="13"/>
      <c r="AD12" s="13"/>
    </row>
    <row r="13" spans="2:30" ht="15">
      <c r="B13" s="61" t="s">
        <v>30</v>
      </c>
      <c r="C13" s="21">
        <v>0.5485648148148148</v>
      </c>
      <c r="D13" s="61" t="s">
        <v>34</v>
      </c>
      <c r="E13" s="22">
        <v>1490</v>
      </c>
      <c r="F13" s="22">
        <v>5.27</v>
      </c>
      <c r="G13" s="20" t="s">
        <v>5</v>
      </c>
      <c r="H13" s="20" t="s">
        <v>6</v>
      </c>
      <c r="M13" s="13"/>
      <c r="Y13" s="13"/>
      <c r="AD13" s="13"/>
    </row>
    <row r="14" spans="2:30" ht="15">
      <c r="B14" s="61" t="s">
        <v>30</v>
      </c>
      <c r="C14" s="21">
        <v>0.5490393518518518</v>
      </c>
      <c r="D14" s="61" t="s">
        <v>34</v>
      </c>
      <c r="E14" s="22">
        <v>5000</v>
      </c>
      <c r="F14" s="22">
        <v>5.27</v>
      </c>
      <c r="G14" s="20" t="s">
        <v>5</v>
      </c>
      <c r="H14" s="20" t="s">
        <v>6</v>
      </c>
      <c r="M14" s="13"/>
      <c r="Y14" s="13"/>
      <c r="AD14" s="13"/>
    </row>
    <row r="15" spans="2:30" ht="15">
      <c r="B15" s="61" t="s">
        <v>30</v>
      </c>
      <c r="C15" s="21">
        <v>0.6112615740740741</v>
      </c>
      <c r="D15" s="61" t="s">
        <v>34</v>
      </c>
      <c r="E15" s="22">
        <v>400</v>
      </c>
      <c r="F15" s="22">
        <v>5.25</v>
      </c>
      <c r="G15" s="20" t="s">
        <v>5</v>
      </c>
      <c r="H15" s="20" t="s">
        <v>6</v>
      </c>
      <c r="M15" s="13"/>
      <c r="Y15" s="13"/>
      <c r="AD15" s="13"/>
    </row>
    <row r="16" spans="2:30" ht="15">
      <c r="B16" s="61" t="s">
        <v>30</v>
      </c>
      <c r="C16" s="21">
        <v>0.6344444444444445</v>
      </c>
      <c r="D16" s="61" t="s">
        <v>34</v>
      </c>
      <c r="E16" s="22">
        <v>215</v>
      </c>
      <c r="F16" s="22">
        <v>5.27</v>
      </c>
      <c r="G16" s="20" t="s">
        <v>5</v>
      </c>
      <c r="H16" s="20" t="s">
        <v>6</v>
      </c>
      <c r="M16" s="13"/>
      <c r="Y16" s="13"/>
      <c r="AD16" s="13"/>
    </row>
    <row r="17" spans="2:30" ht="15">
      <c r="B17" s="61" t="s">
        <v>30</v>
      </c>
      <c r="C17" s="21">
        <v>0.6344444444444445</v>
      </c>
      <c r="D17" s="61" t="s">
        <v>34</v>
      </c>
      <c r="E17" s="22">
        <v>324</v>
      </c>
      <c r="F17" s="22">
        <v>5.27</v>
      </c>
      <c r="G17" s="20" t="s">
        <v>5</v>
      </c>
      <c r="H17" s="20" t="s">
        <v>6</v>
      </c>
      <c r="M17" s="13"/>
      <c r="Y17" s="13"/>
      <c r="AD17" s="13"/>
    </row>
    <row r="18" spans="2:30" ht="15">
      <c r="B18" s="61" t="s">
        <v>30</v>
      </c>
      <c r="C18" s="21">
        <v>0.6344444444444445</v>
      </c>
      <c r="D18" s="61" t="s">
        <v>34</v>
      </c>
      <c r="E18" s="22">
        <v>324</v>
      </c>
      <c r="F18" s="22">
        <v>5.27</v>
      </c>
      <c r="G18" s="20" t="s">
        <v>5</v>
      </c>
      <c r="H18" s="20" t="s">
        <v>6</v>
      </c>
      <c r="M18" s="13"/>
      <c r="Y18" s="13"/>
      <c r="AD18" s="13"/>
    </row>
    <row r="19" spans="2:30" ht="15">
      <c r="B19" s="61" t="s">
        <v>30</v>
      </c>
      <c r="C19" s="21">
        <v>0.6344444444444445</v>
      </c>
      <c r="D19" s="61" t="s">
        <v>34</v>
      </c>
      <c r="E19" s="22">
        <v>887</v>
      </c>
      <c r="F19" s="22">
        <v>5.27</v>
      </c>
      <c r="G19" s="20" t="s">
        <v>5</v>
      </c>
      <c r="H19" s="20" t="s">
        <v>6</v>
      </c>
      <c r="M19" s="13"/>
      <c r="Y19" s="13"/>
      <c r="AD19" s="13"/>
    </row>
    <row r="20" spans="2:30" ht="15">
      <c r="B20" s="61" t="s">
        <v>30</v>
      </c>
      <c r="C20" s="21">
        <v>0.6584953703703703</v>
      </c>
      <c r="D20" s="61" t="s">
        <v>34</v>
      </c>
      <c r="E20" s="22">
        <v>789</v>
      </c>
      <c r="F20" s="22">
        <v>5.26</v>
      </c>
      <c r="G20" s="20" t="s">
        <v>5</v>
      </c>
      <c r="H20" s="20" t="s">
        <v>6</v>
      </c>
      <c r="M20" s="13"/>
      <c r="Y20" s="13"/>
      <c r="AD20" s="13"/>
    </row>
    <row r="21" spans="2:30" ht="15">
      <c r="B21" s="61" t="s">
        <v>30</v>
      </c>
      <c r="C21" s="21">
        <v>0.6623842592592593</v>
      </c>
      <c r="D21" s="61" t="s">
        <v>34</v>
      </c>
      <c r="E21" s="22">
        <v>600</v>
      </c>
      <c r="F21" s="22">
        <v>5.26</v>
      </c>
      <c r="G21" s="20" t="s">
        <v>5</v>
      </c>
      <c r="H21" s="20" t="s">
        <v>6</v>
      </c>
      <c r="M21" s="13"/>
      <c r="Y21" s="13"/>
      <c r="AD21" s="13"/>
    </row>
    <row r="22" spans="2:30" ht="15">
      <c r="B22" s="61" t="s">
        <v>30</v>
      </c>
      <c r="C22" s="21">
        <v>0.6661342592592593</v>
      </c>
      <c r="D22" s="61" t="s">
        <v>34</v>
      </c>
      <c r="E22" s="22">
        <v>300</v>
      </c>
      <c r="F22" s="22">
        <v>5.26</v>
      </c>
      <c r="G22" s="20" t="s">
        <v>5</v>
      </c>
      <c r="H22" s="20" t="s">
        <v>6</v>
      </c>
      <c r="M22" s="13"/>
      <c r="Y22" s="13"/>
      <c r="AD22" s="13"/>
    </row>
    <row r="23" spans="2:30" ht="15">
      <c r="B23" s="61" t="s">
        <v>30</v>
      </c>
      <c r="C23" s="21">
        <v>0.6726504629629629</v>
      </c>
      <c r="D23" s="61" t="s">
        <v>34</v>
      </c>
      <c r="E23" s="22">
        <v>2662</v>
      </c>
      <c r="F23" s="22">
        <v>5.26</v>
      </c>
      <c r="G23" s="20" t="s">
        <v>5</v>
      </c>
      <c r="H23" s="20" t="s">
        <v>6</v>
      </c>
      <c r="M23" s="13"/>
      <c r="Y23" s="13"/>
      <c r="AD23" s="13"/>
    </row>
    <row r="24" spans="2:30" ht="15">
      <c r="B24" s="61" t="s">
        <v>30</v>
      </c>
      <c r="C24" s="21">
        <v>0.6726504629629629</v>
      </c>
      <c r="D24" s="61" t="s">
        <v>34</v>
      </c>
      <c r="E24" s="22">
        <v>250</v>
      </c>
      <c r="F24" s="22">
        <v>5.26</v>
      </c>
      <c r="G24" s="20" t="s">
        <v>5</v>
      </c>
      <c r="H24" s="20" t="s">
        <v>6</v>
      </c>
      <c r="M24" s="13"/>
      <c r="Y24" s="13"/>
      <c r="AD24" s="13"/>
    </row>
    <row r="25" spans="2:30" ht="15">
      <c r="B25" s="61" t="s">
        <v>30</v>
      </c>
      <c r="C25" s="21">
        <v>0.6726504629629629</v>
      </c>
      <c r="D25" s="61" t="s">
        <v>34</v>
      </c>
      <c r="E25" s="22">
        <v>250</v>
      </c>
      <c r="F25" s="22">
        <v>5.26</v>
      </c>
      <c r="G25" s="20" t="s">
        <v>5</v>
      </c>
      <c r="H25" s="20" t="s">
        <v>6</v>
      </c>
      <c r="M25" s="13"/>
      <c r="Y25" s="13"/>
      <c r="AD25" s="13"/>
    </row>
    <row r="26" spans="2:30" ht="15">
      <c r="B26" s="61" t="s">
        <v>30</v>
      </c>
      <c r="C26" s="21">
        <v>0.6726504629629629</v>
      </c>
      <c r="D26" s="61" t="s">
        <v>34</v>
      </c>
      <c r="E26" s="22">
        <v>149</v>
      </c>
      <c r="F26" s="22">
        <v>5.26</v>
      </c>
      <c r="G26" s="20" t="s">
        <v>5</v>
      </c>
      <c r="H26" s="20" t="s">
        <v>6</v>
      </c>
      <c r="M26" s="13"/>
      <c r="Y26" s="13"/>
      <c r="AD26" s="13"/>
    </row>
    <row r="27" spans="2:30" ht="15">
      <c r="B27" s="61" t="s">
        <v>30</v>
      </c>
      <c r="C27" s="48"/>
      <c r="D27" s="61" t="s">
        <v>34</v>
      </c>
      <c r="E27" s="51"/>
      <c r="F27" s="50"/>
      <c r="G27" s="20" t="s">
        <v>5</v>
      </c>
      <c r="H27" s="20" t="s">
        <v>6</v>
      </c>
      <c r="M27" s="13"/>
      <c r="Y27" s="13"/>
      <c r="AD27" s="13"/>
    </row>
    <row r="28" spans="2:30" ht="15">
      <c r="B28" s="61" t="s">
        <v>30</v>
      </c>
      <c r="C28" s="48"/>
      <c r="D28" s="61" t="s">
        <v>34</v>
      </c>
      <c r="E28" s="51"/>
      <c r="F28" s="50"/>
      <c r="G28" s="20" t="s">
        <v>5</v>
      </c>
      <c r="H28" s="20" t="s">
        <v>6</v>
      </c>
      <c r="M28" s="13"/>
      <c r="Y28" s="13"/>
      <c r="AD28" s="13"/>
    </row>
    <row r="29" spans="2:30" ht="15">
      <c r="B29" s="61" t="s">
        <v>30</v>
      </c>
      <c r="C29" s="48"/>
      <c r="D29" s="61" t="s">
        <v>34</v>
      </c>
      <c r="E29" s="51"/>
      <c r="F29" s="50"/>
      <c r="G29" s="20" t="s">
        <v>5</v>
      </c>
      <c r="H29" s="20" t="s">
        <v>6</v>
      </c>
      <c r="M29" s="13"/>
      <c r="Y29" s="13"/>
      <c r="AD29" s="13"/>
    </row>
    <row r="30" spans="2:30" ht="15">
      <c r="B30" s="61" t="s">
        <v>30</v>
      </c>
      <c r="C30" s="48"/>
      <c r="D30" s="61" t="s">
        <v>34</v>
      </c>
      <c r="E30" s="51"/>
      <c r="F30" s="50"/>
      <c r="G30" s="20" t="s">
        <v>5</v>
      </c>
      <c r="H30" s="20" t="s">
        <v>6</v>
      </c>
      <c r="M30" s="13"/>
      <c r="Y30" s="13"/>
      <c r="AD30" s="13"/>
    </row>
    <row r="31" spans="2:30" ht="15">
      <c r="B31" s="61" t="s">
        <v>30</v>
      </c>
      <c r="C31" s="48"/>
      <c r="D31" s="61" t="s">
        <v>34</v>
      </c>
      <c r="E31" s="51"/>
      <c r="F31" s="50"/>
      <c r="G31" s="20" t="s">
        <v>5</v>
      </c>
      <c r="H31" s="20" t="s">
        <v>6</v>
      </c>
      <c r="M31" s="13"/>
      <c r="Y31" s="13"/>
      <c r="AD31" s="13"/>
    </row>
    <row r="32" spans="2:30" ht="15">
      <c r="B32" s="61" t="s">
        <v>30</v>
      </c>
      <c r="C32" s="48"/>
      <c r="D32" s="61" t="s">
        <v>34</v>
      </c>
      <c r="E32" s="51"/>
      <c r="F32" s="50"/>
      <c r="G32" s="20" t="s">
        <v>5</v>
      </c>
      <c r="H32" s="20" t="s">
        <v>6</v>
      </c>
      <c r="M32" s="13"/>
      <c r="Y32" s="13"/>
      <c r="AD32" s="13"/>
    </row>
    <row r="33" spans="2:30" ht="15">
      <c r="B33" s="61" t="s">
        <v>30</v>
      </c>
      <c r="C33" s="48"/>
      <c r="D33" s="61" t="s">
        <v>34</v>
      </c>
      <c r="E33" s="54"/>
      <c r="F33" s="22"/>
      <c r="G33" s="20" t="s">
        <v>5</v>
      </c>
      <c r="H33" s="20" t="s">
        <v>6</v>
      </c>
      <c r="M33" s="13"/>
      <c r="Y33" s="13"/>
      <c r="AD33" s="13"/>
    </row>
    <row r="34" spans="2:30" ht="15">
      <c r="B34" s="61" t="s">
        <v>30</v>
      </c>
      <c r="C34" s="48"/>
      <c r="D34" s="61" t="s">
        <v>34</v>
      </c>
      <c r="E34" s="54"/>
      <c r="F34" s="22"/>
      <c r="G34" s="20" t="s">
        <v>5</v>
      </c>
      <c r="H34" s="20" t="s">
        <v>6</v>
      </c>
      <c r="M34" s="13"/>
      <c r="Y34" s="13"/>
      <c r="AD34" s="13"/>
    </row>
    <row r="35" spans="2:30" ht="15">
      <c r="B35" s="61" t="s">
        <v>30</v>
      </c>
      <c r="C35" s="48"/>
      <c r="D35" s="61" t="s">
        <v>34</v>
      </c>
      <c r="E35" s="54"/>
      <c r="F35" s="22"/>
      <c r="G35" s="20" t="s">
        <v>5</v>
      </c>
      <c r="H35" s="20" t="s">
        <v>6</v>
      </c>
      <c r="M35" s="13"/>
      <c r="Y35" s="13"/>
      <c r="AD35" s="13"/>
    </row>
    <row r="36" spans="2:30" ht="15">
      <c r="B36" s="61" t="s">
        <v>30</v>
      </c>
      <c r="C36" s="48"/>
      <c r="D36" s="61" t="s">
        <v>34</v>
      </c>
      <c r="E36" s="54"/>
      <c r="F36" s="22"/>
      <c r="G36" s="20" t="s">
        <v>5</v>
      </c>
      <c r="H36" s="20" t="s">
        <v>6</v>
      </c>
      <c r="M36" s="13"/>
      <c r="Y36" s="13"/>
      <c r="AD36" s="13"/>
    </row>
    <row r="37" spans="2:8" ht="15">
      <c r="B37" s="61" t="s">
        <v>30</v>
      </c>
      <c r="C37" s="30"/>
      <c r="D37" s="61" t="s">
        <v>34</v>
      </c>
      <c r="E37" s="31"/>
      <c r="F37" s="49"/>
      <c r="G37" s="20" t="s">
        <v>5</v>
      </c>
      <c r="H37" s="20" t="s">
        <v>6</v>
      </c>
    </row>
    <row r="38" spans="2:8" ht="15">
      <c r="B38" s="61" t="s">
        <v>30</v>
      </c>
      <c r="C38" s="30"/>
      <c r="D38" s="61" t="s">
        <v>34</v>
      </c>
      <c r="E38" s="31"/>
      <c r="F38" s="49"/>
      <c r="G38" s="20" t="s">
        <v>5</v>
      </c>
      <c r="H38" s="20" t="s">
        <v>6</v>
      </c>
    </row>
    <row r="39" spans="2:8" ht="15">
      <c r="B39" s="61" t="s">
        <v>30</v>
      </c>
      <c r="C39" s="30"/>
      <c r="D39" s="61" t="s">
        <v>34</v>
      </c>
      <c r="E39" s="31"/>
      <c r="F39" s="32"/>
      <c r="G39" s="20" t="s">
        <v>5</v>
      </c>
      <c r="H39" s="20" t="s">
        <v>6</v>
      </c>
    </row>
    <row r="40" spans="2:8" ht="15">
      <c r="B40" s="61" t="s">
        <v>30</v>
      </c>
      <c r="C40" s="30"/>
      <c r="D40" s="61" t="s">
        <v>34</v>
      </c>
      <c r="E40" s="31"/>
      <c r="F40" s="33"/>
      <c r="G40" s="20" t="s">
        <v>5</v>
      </c>
      <c r="H40" s="20" t="s">
        <v>6</v>
      </c>
    </row>
    <row r="41" spans="2:8" ht="15">
      <c r="B41" s="61" t="s">
        <v>30</v>
      </c>
      <c r="C41" s="30"/>
      <c r="D41" s="61" t="s">
        <v>34</v>
      </c>
      <c r="E41" s="31"/>
      <c r="F41" s="32"/>
      <c r="G41" s="20" t="s">
        <v>5</v>
      </c>
      <c r="H41" s="20" t="s">
        <v>6</v>
      </c>
    </row>
    <row r="42" spans="2:8" ht="15">
      <c r="B42" s="61" t="s">
        <v>30</v>
      </c>
      <c r="C42" s="30"/>
      <c r="D42" s="61" t="s">
        <v>34</v>
      </c>
      <c r="E42" s="31"/>
      <c r="F42" s="32"/>
      <c r="G42" s="20" t="s">
        <v>5</v>
      </c>
      <c r="H42" s="20" t="s">
        <v>6</v>
      </c>
    </row>
    <row r="43" spans="2:8" ht="15">
      <c r="B43" s="61" t="s">
        <v>30</v>
      </c>
      <c r="C43" s="30"/>
      <c r="D43" s="61" t="s">
        <v>34</v>
      </c>
      <c r="E43" s="31"/>
      <c r="F43" s="32"/>
      <c r="G43" s="20" t="s">
        <v>5</v>
      </c>
      <c r="H43" s="20" t="s">
        <v>6</v>
      </c>
    </row>
    <row r="44" spans="2:8" ht="15">
      <c r="B44" s="61" t="s">
        <v>30</v>
      </c>
      <c r="C44" s="30"/>
      <c r="D44" s="61" t="s">
        <v>34</v>
      </c>
      <c r="E44" s="31"/>
      <c r="F44" s="32"/>
      <c r="G44" s="20" t="s">
        <v>5</v>
      </c>
      <c r="H44" s="20" t="s">
        <v>6</v>
      </c>
    </row>
    <row r="45" spans="2:8" ht="15" thickBot="1">
      <c r="B45" s="61" t="s">
        <v>30</v>
      </c>
      <c r="C45" s="34"/>
      <c r="D45" s="61" t="s">
        <v>34</v>
      </c>
      <c r="E45" s="31"/>
      <c r="F45" s="32"/>
      <c r="G45" s="20" t="s">
        <v>5</v>
      </c>
      <c r="H45" s="20" t="s">
        <v>6</v>
      </c>
    </row>
    <row r="46" spans="1:8" ht="15" thickBot="1">
      <c r="A46" s="66" t="s">
        <v>19</v>
      </c>
      <c r="B46" s="25"/>
      <c r="C46" s="26"/>
      <c r="D46" s="65" t="s">
        <v>35</v>
      </c>
      <c r="E46" s="28">
        <f>SUM(E2:E45)</f>
        <v>21150</v>
      </c>
      <c r="F46" s="24">
        <v>5.2701</v>
      </c>
      <c r="G46" s="29" t="s">
        <v>3</v>
      </c>
      <c r="H46" s="29" t="s">
        <v>4</v>
      </c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7" ht="15">
      <c r="D67" s="11"/>
    </row>
    <row r="68" ht="15">
      <c r="D68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02182-A913-4819-A172-A39BE35E312E}">
  <dimension ref="A1:AD71"/>
  <sheetViews>
    <sheetView workbookViewId="0" topLeftCell="A1">
      <selection activeCell="A3" sqref="A3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28125" style="1" bestFit="1" customWidth="1"/>
    <col min="14" max="16384" width="11.421875" style="1" customWidth="1"/>
  </cols>
  <sheetData>
    <row r="1" spans="2:8" ht="15" thickTop="1">
      <c r="B1" s="14" t="s">
        <v>13</v>
      </c>
      <c r="C1" s="15" t="s">
        <v>14</v>
      </c>
      <c r="D1" s="64" t="s">
        <v>33</v>
      </c>
      <c r="E1" s="18" t="s">
        <v>15</v>
      </c>
      <c r="F1" s="16" t="s">
        <v>16</v>
      </c>
      <c r="G1" s="16" t="s">
        <v>17</v>
      </c>
      <c r="H1" s="17" t="s">
        <v>18</v>
      </c>
    </row>
    <row r="2" spans="2:30" ht="15">
      <c r="B2" s="61" t="s">
        <v>31</v>
      </c>
      <c r="C2" s="48">
        <v>0.38622685185185185</v>
      </c>
      <c r="D2" s="61" t="s">
        <v>34</v>
      </c>
      <c r="E2" s="22">
        <v>834</v>
      </c>
      <c r="F2" s="22">
        <v>5.29</v>
      </c>
      <c r="G2" s="20" t="s">
        <v>5</v>
      </c>
      <c r="H2" s="20" t="s">
        <v>6</v>
      </c>
      <c r="M2" s="13"/>
      <c r="Y2" s="13"/>
      <c r="AD2" s="13"/>
    </row>
    <row r="3" spans="2:30" ht="15">
      <c r="B3" s="61" t="s">
        <v>31</v>
      </c>
      <c r="C3" s="48">
        <v>0.38622685185185185</v>
      </c>
      <c r="D3" s="61" t="s">
        <v>34</v>
      </c>
      <c r="E3" s="22">
        <v>115</v>
      </c>
      <c r="F3" s="22">
        <v>5.29</v>
      </c>
      <c r="G3" s="20" t="s">
        <v>5</v>
      </c>
      <c r="H3" s="20" t="s">
        <v>6</v>
      </c>
      <c r="M3" s="13"/>
      <c r="Y3" s="13"/>
      <c r="AD3" s="13"/>
    </row>
    <row r="4" spans="2:30" ht="15">
      <c r="B4" s="61" t="s">
        <v>31</v>
      </c>
      <c r="C4" s="48">
        <v>0.3955902777777778</v>
      </c>
      <c r="D4" s="61" t="s">
        <v>34</v>
      </c>
      <c r="E4" s="22">
        <v>28</v>
      </c>
      <c r="F4" s="22">
        <v>5.29</v>
      </c>
      <c r="G4" s="20" t="s">
        <v>5</v>
      </c>
      <c r="H4" s="20" t="s">
        <v>6</v>
      </c>
      <c r="M4" s="13"/>
      <c r="Y4" s="13"/>
      <c r="AD4" s="13"/>
    </row>
    <row r="5" spans="2:30" ht="15">
      <c r="B5" s="61" t="s">
        <v>31</v>
      </c>
      <c r="C5" s="48">
        <v>0.3955902777777778</v>
      </c>
      <c r="D5" s="61" t="s">
        <v>34</v>
      </c>
      <c r="E5" s="22">
        <v>598</v>
      </c>
      <c r="F5" s="22">
        <v>5.29</v>
      </c>
      <c r="G5" s="20" t="s">
        <v>5</v>
      </c>
      <c r="H5" s="20" t="s">
        <v>6</v>
      </c>
      <c r="M5" s="13"/>
      <c r="Y5" s="13"/>
      <c r="AD5" s="13"/>
    </row>
    <row r="6" spans="2:30" ht="15">
      <c r="B6" s="61" t="s">
        <v>31</v>
      </c>
      <c r="C6" s="48">
        <v>0.3955902777777778</v>
      </c>
      <c r="D6" s="61" t="s">
        <v>34</v>
      </c>
      <c r="E6" s="22">
        <v>781</v>
      </c>
      <c r="F6" s="22">
        <v>5.29</v>
      </c>
      <c r="G6" s="20" t="s">
        <v>5</v>
      </c>
      <c r="H6" s="20" t="s">
        <v>6</v>
      </c>
      <c r="M6" s="13"/>
      <c r="Y6" s="13"/>
      <c r="AD6" s="13"/>
    </row>
    <row r="7" spans="2:30" ht="15">
      <c r="B7" s="61" t="s">
        <v>31</v>
      </c>
      <c r="C7" s="48">
        <v>0.3955902777777778</v>
      </c>
      <c r="D7" s="61" t="s">
        <v>34</v>
      </c>
      <c r="E7" s="22">
        <v>144</v>
      </c>
      <c r="F7" s="22">
        <v>5.29</v>
      </c>
      <c r="G7" s="20" t="s">
        <v>5</v>
      </c>
      <c r="H7" s="20" t="s">
        <v>6</v>
      </c>
      <c r="M7" s="13"/>
      <c r="Y7" s="13"/>
      <c r="AD7" s="13"/>
    </row>
    <row r="8" spans="2:30" ht="15">
      <c r="B8" s="61" t="s">
        <v>31</v>
      </c>
      <c r="C8" s="48">
        <v>0.39811342592592597</v>
      </c>
      <c r="D8" s="61" t="s">
        <v>34</v>
      </c>
      <c r="E8" s="22">
        <v>441</v>
      </c>
      <c r="F8" s="22">
        <v>5.28</v>
      </c>
      <c r="G8" s="20" t="s">
        <v>5</v>
      </c>
      <c r="H8" s="20" t="s">
        <v>6</v>
      </c>
      <c r="M8" s="13"/>
      <c r="Y8" s="13"/>
      <c r="AD8" s="13"/>
    </row>
    <row r="9" spans="2:30" ht="15">
      <c r="B9" s="61" t="s">
        <v>31</v>
      </c>
      <c r="C9" s="48">
        <v>0.42734953703703704</v>
      </c>
      <c r="D9" s="61" t="s">
        <v>34</v>
      </c>
      <c r="E9" s="22">
        <v>90</v>
      </c>
      <c r="F9" s="22">
        <v>5.28</v>
      </c>
      <c r="G9" s="20" t="s">
        <v>5</v>
      </c>
      <c r="H9" s="20" t="s">
        <v>6</v>
      </c>
      <c r="M9" s="13"/>
      <c r="Y9" s="13"/>
      <c r="AD9" s="13"/>
    </row>
    <row r="10" spans="2:30" ht="15">
      <c r="B10" s="61" t="s">
        <v>31</v>
      </c>
      <c r="C10" s="48">
        <v>0.42734953703703704</v>
      </c>
      <c r="D10" s="61" t="s">
        <v>34</v>
      </c>
      <c r="E10" s="22">
        <v>195</v>
      </c>
      <c r="F10" s="22">
        <v>5.28</v>
      </c>
      <c r="G10" s="20" t="s">
        <v>5</v>
      </c>
      <c r="H10" s="20" t="s">
        <v>6</v>
      </c>
      <c r="M10" s="13"/>
      <c r="Y10" s="13"/>
      <c r="AD10" s="13"/>
    </row>
    <row r="11" spans="2:30" ht="15">
      <c r="B11" s="61" t="s">
        <v>31</v>
      </c>
      <c r="C11" s="48">
        <v>0.42734953703703704</v>
      </c>
      <c r="D11" s="61" t="s">
        <v>34</v>
      </c>
      <c r="E11" s="22">
        <v>274</v>
      </c>
      <c r="F11" s="22">
        <v>5.28</v>
      </c>
      <c r="G11" s="20" t="s">
        <v>5</v>
      </c>
      <c r="H11" s="20" t="s">
        <v>6</v>
      </c>
      <c r="M11" s="13"/>
      <c r="Y11" s="13"/>
      <c r="AD11" s="13"/>
    </row>
    <row r="12" spans="2:30" ht="15">
      <c r="B12" s="61" t="s">
        <v>31</v>
      </c>
      <c r="C12" s="48">
        <v>0.4480324074074074</v>
      </c>
      <c r="D12" s="61" t="s">
        <v>34</v>
      </c>
      <c r="E12" s="22">
        <v>1</v>
      </c>
      <c r="F12" s="22">
        <v>5.28</v>
      </c>
      <c r="G12" s="20" t="s">
        <v>5</v>
      </c>
      <c r="H12" s="20" t="s">
        <v>6</v>
      </c>
      <c r="M12" s="13"/>
      <c r="Y12" s="13"/>
      <c r="AD12" s="13"/>
    </row>
    <row r="13" spans="2:30" ht="15">
      <c r="B13" s="61" t="s">
        <v>31</v>
      </c>
      <c r="C13" s="48">
        <v>0.4480324074074074</v>
      </c>
      <c r="D13" s="61" t="s">
        <v>34</v>
      </c>
      <c r="E13" s="22">
        <v>1499</v>
      </c>
      <c r="F13" s="22">
        <v>5.28</v>
      </c>
      <c r="G13" s="20" t="s">
        <v>5</v>
      </c>
      <c r="H13" s="20" t="s">
        <v>6</v>
      </c>
      <c r="M13" s="13"/>
      <c r="Y13" s="13"/>
      <c r="AD13" s="13"/>
    </row>
    <row r="14" spans="2:30" ht="15">
      <c r="B14" s="61" t="s">
        <v>31</v>
      </c>
      <c r="C14" s="48">
        <v>0.5841203703703703</v>
      </c>
      <c r="D14" s="61" t="s">
        <v>34</v>
      </c>
      <c r="E14" s="22">
        <v>23</v>
      </c>
      <c r="F14" s="22">
        <v>5.25</v>
      </c>
      <c r="G14" s="20" t="s">
        <v>5</v>
      </c>
      <c r="H14" s="20" t="s">
        <v>6</v>
      </c>
      <c r="M14" s="13"/>
      <c r="Y14" s="13"/>
      <c r="AD14" s="13"/>
    </row>
    <row r="15" spans="2:30" ht="15">
      <c r="B15" s="61" t="s">
        <v>31</v>
      </c>
      <c r="C15" s="48">
        <v>0.5926157407407407</v>
      </c>
      <c r="D15" s="61" t="s">
        <v>34</v>
      </c>
      <c r="E15" s="22">
        <v>442</v>
      </c>
      <c r="F15" s="22">
        <v>5.26</v>
      </c>
      <c r="G15" s="20" t="s">
        <v>5</v>
      </c>
      <c r="H15" s="20" t="s">
        <v>6</v>
      </c>
      <c r="M15" s="13"/>
      <c r="Y15" s="13"/>
      <c r="AD15" s="13"/>
    </row>
    <row r="16" spans="2:30" ht="15">
      <c r="B16" s="61" t="s">
        <v>31</v>
      </c>
      <c r="C16" s="48">
        <v>0.6043171296296296</v>
      </c>
      <c r="D16" s="61" t="s">
        <v>34</v>
      </c>
      <c r="E16" s="22">
        <v>17</v>
      </c>
      <c r="F16" s="22">
        <v>5.26</v>
      </c>
      <c r="G16" s="20" t="s">
        <v>5</v>
      </c>
      <c r="H16" s="20" t="s">
        <v>6</v>
      </c>
      <c r="M16" s="13"/>
      <c r="Y16" s="13"/>
      <c r="AD16" s="13"/>
    </row>
    <row r="17" spans="2:30" ht="15">
      <c r="B17" s="61" t="s">
        <v>31</v>
      </c>
      <c r="C17" s="48">
        <v>0.6233101851851852</v>
      </c>
      <c r="D17" s="61" t="s">
        <v>34</v>
      </c>
      <c r="E17" s="22">
        <v>17</v>
      </c>
      <c r="F17" s="22">
        <v>5.26</v>
      </c>
      <c r="G17" s="20" t="s">
        <v>5</v>
      </c>
      <c r="H17" s="20" t="s">
        <v>6</v>
      </c>
      <c r="M17" s="13"/>
      <c r="Y17" s="13"/>
      <c r="AD17" s="13"/>
    </row>
    <row r="18" spans="2:30" ht="15">
      <c r="B18" s="61" t="s">
        <v>31</v>
      </c>
      <c r="C18" s="48">
        <v>0.6520833333333333</v>
      </c>
      <c r="D18" s="61" t="s">
        <v>34</v>
      </c>
      <c r="E18" s="22">
        <v>1000</v>
      </c>
      <c r="F18" s="22">
        <v>5.27</v>
      </c>
      <c r="G18" s="20" t="s">
        <v>5</v>
      </c>
      <c r="H18" s="20" t="s">
        <v>6</v>
      </c>
      <c r="M18" s="13"/>
      <c r="Y18" s="13"/>
      <c r="AD18" s="13"/>
    </row>
    <row r="19" spans="2:30" ht="15">
      <c r="B19" s="61" t="s">
        <v>31</v>
      </c>
      <c r="C19" s="48">
        <v>0.6520833333333333</v>
      </c>
      <c r="D19" s="61" t="s">
        <v>34</v>
      </c>
      <c r="E19" s="22">
        <v>478</v>
      </c>
      <c r="F19" s="22">
        <v>5.27</v>
      </c>
      <c r="G19" s="20" t="s">
        <v>5</v>
      </c>
      <c r="H19" s="20" t="s">
        <v>6</v>
      </c>
      <c r="M19" s="13"/>
      <c r="Y19" s="13"/>
      <c r="AD19" s="13"/>
    </row>
    <row r="20" spans="2:30" ht="15">
      <c r="B20" s="61" t="s">
        <v>31</v>
      </c>
      <c r="C20" s="48">
        <v>0.6520833333333333</v>
      </c>
      <c r="D20" s="61" t="s">
        <v>34</v>
      </c>
      <c r="E20" s="22">
        <v>362</v>
      </c>
      <c r="F20" s="22">
        <v>5.27</v>
      </c>
      <c r="G20" s="20" t="s">
        <v>5</v>
      </c>
      <c r="H20" s="20" t="s">
        <v>6</v>
      </c>
      <c r="M20" s="13"/>
      <c r="Y20" s="13"/>
      <c r="AD20" s="13"/>
    </row>
    <row r="21" spans="2:30" ht="15">
      <c r="B21" s="61" t="s">
        <v>31</v>
      </c>
      <c r="C21" s="48">
        <v>0.6520833333333333</v>
      </c>
      <c r="D21" s="61" t="s">
        <v>34</v>
      </c>
      <c r="E21" s="22">
        <v>661</v>
      </c>
      <c r="F21" s="22">
        <v>5.27</v>
      </c>
      <c r="G21" s="20" t="s">
        <v>5</v>
      </c>
      <c r="H21" s="20" t="s">
        <v>6</v>
      </c>
      <c r="M21" s="13"/>
      <c r="Y21" s="13"/>
      <c r="AD21" s="13"/>
    </row>
    <row r="22" spans="2:30" ht="15">
      <c r="B22" s="61" t="s">
        <v>31</v>
      </c>
      <c r="C22" s="48">
        <v>0.7084837962962963</v>
      </c>
      <c r="D22" s="61" t="s">
        <v>34</v>
      </c>
      <c r="E22" s="22">
        <v>1775</v>
      </c>
      <c r="F22" s="22">
        <v>5.32</v>
      </c>
      <c r="G22" s="20" t="s">
        <v>5</v>
      </c>
      <c r="H22" s="20" t="s">
        <v>6</v>
      </c>
      <c r="M22" s="13"/>
      <c r="Y22" s="13"/>
      <c r="AD22" s="13"/>
    </row>
    <row r="23" spans="2:30" ht="15">
      <c r="B23" s="61" t="s">
        <v>31</v>
      </c>
      <c r="C23" s="48">
        <v>0.7084837962962963</v>
      </c>
      <c r="D23" s="61" t="s">
        <v>34</v>
      </c>
      <c r="E23" s="22">
        <v>52</v>
      </c>
      <c r="F23" s="22">
        <v>5.32</v>
      </c>
      <c r="G23" s="20" t="s">
        <v>5</v>
      </c>
      <c r="H23" s="20" t="s">
        <v>6</v>
      </c>
      <c r="M23" s="13"/>
      <c r="Y23" s="13"/>
      <c r="AD23" s="13"/>
    </row>
    <row r="24" spans="2:30" ht="15">
      <c r="B24" s="61" t="s">
        <v>31</v>
      </c>
      <c r="C24" s="48">
        <v>0.7084837962962963</v>
      </c>
      <c r="D24" s="61" t="s">
        <v>34</v>
      </c>
      <c r="E24" s="22">
        <v>102</v>
      </c>
      <c r="F24" s="22">
        <v>5.32</v>
      </c>
      <c r="G24" s="20" t="s">
        <v>5</v>
      </c>
      <c r="H24" s="20" t="s">
        <v>6</v>
      </c>
      <c r="M24" s="13"/>
      <c r="Y24" s="13"/>
      <c r="AD24" s="13"/>
    </row>
    <row r="25" spans="2:30" ht="15">
      <c r="B25" s="61" t="s">
        <v>31</v>
      </c>
      <c r="C25" s="48">
        <v>0.7084837962962963</v>
      </c>
      <c r="D25" s="61" t="s">
        <v>34</v>
      </c>
      <c r="E25" s="22">
        <v>35</v>
      </c>
      <c r="F25" s="22">
        <v>5.32</v>
      </c>
      <c r="G25" s="20" t="s">
        <v>5</v>
      </c>
      <c r="H25" s="20" t="s">
        <v>6</v>
      </c>
      <c r="M25" s="13"/>
      <c r="Y25" s="13"/>
      <c r="AD25" s="13"/>
    </row>
    <row r="26" spans="2:30" ht="15">
      <c r="B26" s="61" t="s">
        <v>31</v>
      </c>
      <c r="C26" s="48">
        <v>0.7084837962962963</v>
      </c>
      <c r="D26" s="61" t="s">
        <v>34</v>
      </c>
      <c r="E26" s="22">
        <v>35</v>
      </c>
      <c r="F26" s="22">
        <v>5.32</v>
      </c>
      <c r="G26" s="20" t="s">
        <v>5</v>
      </c>
      <c r="H26" s="20" t="s">
        <v>6</v>
      </c>
      <c r="M26" s="13"/>
      <c r="Y26" s="13"/>
      <c r="AD26" s="13"/>
    </row>
    <row r="27" spans="2:30" ht="15">
      <c r="B27" s="61" t="s">
        <v>31</v>
      </c>
      <c r="C27" s="48">
        <v>0.7084837962962963</v>
      </c>
      <c r="D27" s="61" t="s">
        <v>34</v>
      </c>
      <c r="E27" s="22">
        <v>239</v>
      </c>
      <c r="F27" s="22">
        <v>5.32</v>
      </c>
      <c r="G27" s="20" t="s">
        <v>5</v>
      </c>
      <c r="H27" s="20" t="s">
        <v>6</v>
      </c>
      <c r="M27" s="13"/>
      <c r="Y27" s="13"/>
      <c r="AD27" s="13"/>
    </row>
    <row r="28" spans="2:30" ht="15">
      <c r="B28" s="61" t="s">
        <v>31</v>
      </c>
      <c r="C28" s="48">
        <v>0.7084837962962963</v>
      </c>
      <c r="D28" s="61" t="s">
        <v>34</v>
      </c>
      <c r="E28" s="22">
        <v>1000</v>
      </c>
      <c r="F28" s="22">
        <v>5.32</v>
      </c>
      <c r="G28" s="20" t="s">
        <v>5</v>
      </c>
      <c r="H28" s="20" t="s">
        <v>6</v>
      </c>
      <c r="M28" s="13"/>
      <c r="Y28" s="13"/>
      <c r="AD28" s="13"/>
    </row>
    <row r="29" spans="2:30" ht="15">
      <c r="B29" s="61" t="s">
        <v>31</v>
      </c>
      <c r="C29" s="48">
        <v>0.7084837962962963</v>
      </c>
      <c r="D29" s="61" t="s">
        <v>34</v>
      </c>
      <c r="E29" s="22">
        <v>86</v>
      </c>
      <c r="F29" s="22">
        <v>5.32</v>
      </c>
      <c r="G29" s="20" t="s">
        <v>5</v>
      </c>
      <c r="H29" s="20" t="s">
        <v>6</v>
      </c>
      <c r="M29" s="13"/>
      <c r="Y29" s="13"/>
      <c r="AD29" s="13"/>
    </row>
    <row r="30" spans="2:30" ht="15">
      <c r="B30" s="61" t="s">
        <v>31</v>
      </c>
      <c r="C30" s="48">
        <v>0.7084837962962963</v>
      </c>
      <c r="D30" s="61" t="s">
        <v>34</v>
      </c>
      <c r="E30" s="22">
        <v>500</v>
      </c>
      <c r="F30" s="22">
        <v>5.32</v>
      </c>
      <c r="G30" s="20" t="s">
        <v>5</v>
      </c>
      <c r="H30" s="20" t="s">
        <v>6</v>
      </c>
      <c r="M30" s="13"/>
      <c r="Y30" s="13"/>
      <c r="AD30" s="13"/>
    </row>
    <row r="31" spans="2:30" ht="15">
      <c r="B31" s="61" t="s">
        <v>31</v>
      </c>
      <c r="C31" s="48">
        <v>0.7084837962962963</v>
      </c>
      <c r="D31" s="61" t="s">
        <v>34</v>
      </c>
      <c r="E31" s="22">
        <v>176</v>
      </c>
      <c r="F31" s="22">
        <v>5.32</v>
      </c>
      <c r="G31" s="20" t="s">
        <v>5</v>
      </c>
      <c r="H31" s="20" t="s">
        <v>6</v>
      </c>
      <c r="M31" s="13"/>
      <c r="Y31" s="13"/>
      <c r="AD31" s="13"/>
    </row>
    <row r="32" spans="2:30" ht="15">
      <c r="B32" s="61" t="s">
        <v>31</v>
      </c>
      <c r="C32" s="48">
        <v>0.7114467592592592</v>
      </c>
      <c r="D32" s="61" t="s">
        <v>34</v>
      </c>
      <c r="E32" s="22">
        <v>428</v>
      </c>
      <c r="F32" s="22">
        <v>5.32</v>
      </c>
      <c r="G32" s="20" t="s">
        <v>5</v>
      </c>
      <c r="H32" s="20" t="s">
        <v>6</v>
      </c>
      <c r="M32" s="13"/>
      <c r="Y32" s="13"/>
      <c r="AD32" s="13"/>
    </row>
    <row r="33" spans="2:30" ht="15">
      <c r="B33" s="61" t="s">
        <v>31</v>
      </c>
      <c r="C33" s="48">
        <v>0.7114467592592592</v>
      </c>
      <c r="D33" s="61" t="s">
        <v>34</v>
      </c>
      <c r="E33" s="22">
        <v>3572</v>
      </c>
      <c r="F33" s="22">
        <v>5.32</v>
      </c>
      <c r="G33" s="20" t="s">
        <v>5</v>
      </c>
      <c r="H33" s="20" t="s">
        <v>6</v>
      </c>
      <c r="M33" s="13"/>
      <c r="Y33" s="13"/>
      <c r="AD33" s="13"/>
    </row>
    <row r="34" spans="2:30" ht="15">
      <c r="B34" s="61" t="s">
        <v>31</v>
      </c>
      <c r="C34" s="48">
        <v>0.7125810185185185</v>
      </c>
      <c r="D34" s="61" t="s">
        <v>34</v>
      </c>
      <c r="E34" s="22">
        <v>615</v>
      </c>
      <c r="F34" s="22">
        <v>5.31</v>
      </c>
      <c r="G34" s="20" t="s">
        <v>5</v>
      </c>
      <c r="H34" s="20" t="s">
        <v>6</v>
      </c>
      <c r="M34" s="13"/>
      <c r="Y34" s="13"/>
      <c r="AD34" s="13"/>
    </row>
    <row r="35" spans="2:30" ht="15">
      <c r="B35" s="61" t="s">
        <v>31</v>
      </c>
      <c r="C35" s="48">
        <v>0.7184143518518519</v>
      </c>
      <c r="D35" s="61" t="s">
        <v>34</v>
      </c>
      <c r="E35" s="22">
        <v>24</v>
      </c>
      <c r="F35" s="22">
        <v>5.31</v>
      </c>
      <c r="G35" s="20" t="s">
        <v>5</v>
      </c>
      <c r="H35" s="20" t="s">
        <v>6</v>
      </c>
      <c r="M35" s="13"/>
      <c r="Y35" s="13"/>
      <c r="AD35" s="13"/>
    </row>
    <row r="36" spans="2:30" ht="15">
      <c r="B36" s="61" t="s">
        <v>31</v>
      </c>
      <c r="C36" s="48">
        <v>0.7253124999999999</v>
      </c>
      <c r="D36" s="61" t="s">
        <v>34</v>
      </c>
      <c r="E36" s="22">
        <v>5</v>
      </c>
      <c r="F36" s="22">
        <v>5.31</v>
      </c>
      <c r="G36" s="20" t="s">
        <v>5</v>
      </c>
      <c r="H36" s="20" t="s">
        <v>6</v>
      </c>
      <c r="M36" s="13"/>
      <c r="Y36" s="13"/>
      <c r="AD36" s="13"/>
    </row>
    <row r="37" spans="2:30" ht="15">
      <c r="B37" s="61" t="s">
        <v>31</v>
      </c>
      <c r="C37" s="48">
        <v>0.7253124999999999</v>
      </c>
      <c r="D37" s="61" t="s">
        <v>34</v>
      </c>
      <c r="E37" s="22">
        <v>547</v>
      </c>
      <c r="F37" s="22">
        <v>5.31</v>
      </c>
      <c r="G37" s="20" t="s">
        <v>5</v>
      </c>
      <c r="H37" s="20" t="s">
        <v>6</v>
      </c>
      <c r="M37" s="13"/>
      <c r="Y37" s="13"/>
      <c r="AD37" s="13"/>
    </row>
    <row r="38" spans="2:30" ht="15">
      <c r="B38" s="61" t="s">
        <v>31</v>
      </c>
      <c r="C38" s="48">
        <v>0.7253124999999999</v>
      </c>
      <c r="D38" s="61" t="s">
        <v>34</v>
      </c>
      <c r="E38" s="22">
        <v>2277</v>
      </c>
      <c r="F38" s="22">
        <v>5.31</v>
      </c>
      <c r="G38" s="20" t="s">
        <v>5</v>
      </c>
      <c r="H38" s="20" t="s">
        <v>6</v>
      </c>
      <c r="M38" s="13"/>
      <c r="Y38" s="13"/>
      <c r="AD38" s="13"/>
    </row>
    <row r="39" spans="2:30" ht="15">
      <c r="B39" s="61" t="s">
        <v>31</v>
      </c>
      <c r="C39" s="21"/>
      <c r="D39" s="61" t="s">
        <v>34</v>
      </c>
      <c r="E39" s="51"/>
      <c r="F39" s="23"/>
      <c r="G39" s="20" t="s">
        <v>5</v>
      </c>
      <c r="H39" s="20" t="s">
        <v>6</v>
      </c>
      <c r="M39" s="13"/>
      <c r="Y39" s="13"/>
      <c r="AD39" s="13"/>
    </row>
    <row r="40" spans="2:8" ht="15">
      <c r="B40" s="61" t="s">
        <v>31</v>
      </c>
      <c r="C40" s="21"/>
      <c r="D40" s="61" t="s">
        <v>34</v>
      </c>
      <c r="E40" s="51"/>
      <c r="F40" s="23"/>
      <c r="G40" s="20" t="s">
        <v>5</v>
      </c>
      <c r="H40" s="20" t="s">
        <v>6</v>
      </c>
    </row>
    <row r="41" spans="2:8" ht="15">
      <c r="B41" s="61" t="s">
        <v>31</v>
      </c>
      <c r="C41" s="21"/>
      <c r="D41" s="61" t="s">
        <v>34</v>
      </c>
      <c r="E41" s="51"/>
      <c r="F41" s="23"/>
      <c r="G41" s="20" t="s">
        <v>5</v>
      </c>
      <c r="H41" s="20" t="s">
        <v>6</v>
      </c>
    </row>
    <row r="42" spans="2:8" ht="15">
      <c r="B42" s="61" t="s">
        <v>31</v>
      </c>
      <c r="C42" s="48"/>
      <c r="D42" s="61" t="s">
        <v>34</v>
      </c>
      <c r="E42" s="52"/>
      <c r="F42" s="50"/>
      <c r="G42" s="20" t="s">
        <v>5</v>
      </c>
      <c r="H42" s="20" t="s">
        <v>6</v>
      </c>
    </row>
    <row r="43" spans="2:8" ht="15">
      <c r="B43" s="61" t="s">
        <v>31</v>
      </c>
      <c r="C43" s="48"/>
      <c r="D43" s="61" t="s">
        <v>34</v>
      </c>
      <c r="E43" s="52"/>
      <c r="F43" s="50"/>
      <c r="G43" s="20" t="s">
        <v>5</v>
      </c>
      <c r="H43" s="20" t="s">
        <v>6</v>
      </c>
    </row>
    <row r="44" spans="2:8" ht="15">
      <c r="B44" s="61" t="s">
        <v>31</v>
      </c>
      <c r="C44" s="48"/>
      <c r="D44" s="61" t="s">
        <v>34</v>
      </c>
      <c r="E44" s="52"/>
      <c r="F44" s="50"/>
      <c r="G44" s="20" t="s">
        <v>5</v>
      </c>
      <c r="H44" s="20" t="s">
        <v>6</v>
      </c>
    </row>
    <row r="45" spans="2:8" ht="15">
      <c r="B45" s="61" t="s">
        <v>31</v>
      </c>
      <c r="C45" s="30"/>
      <c r="D45" s="61" t="s">
        <v>34</v>
      </c>
      <c r="E45" s="31"/>
      <c r="F45" s="49"/>
      <c r="G45" s="20" t="s">
        <v>5</v>
      </c>
      <c r="H45" s="20" t="s">
        <v>6</v>
      </c>
    </row>
    <row r="46" spans="2:8" ht="15">
      <c r="B46" s="61" t="s">
        <v>31</v>
      </c>
      <c r="C46" s="30"/>
      <c r="D46" s="61" t="s">
        <v>34</v>
      </c>
      <c r="E46" s="31"/>
      <c r="F46" s="32"/>
      <c r="G46" s="20" t="s">
        <v>5</v>
      </c>
      <c r="H46" s="20" t="s">
        <v>6</v>
      </c>
    </row>
    <row r="47" spans="2:8" ht="15">
      <c r="B47" s="61" t="s">
        <v>31</v>
      </c>
      <c r="C47" s="30"/>
      <c r="D47" s="61" t="s">
        <v>34</v>
      </c>
      <c r="E47" s="31"/>
      <c r="F47" s="32"/>
      <c r="G47" s="20" t="s">
        <v>5</v>
      </c>
      <c r="H47" s="20" t="s">
        <v>6</v>
      </c>
    </row>
    <row r="48" spans="2:8" ht="15" thickBot="1">
      <c r="B48" s="61" t="s">
        <v>31</v>
      </c>
      <c r="C48" s="34"/>
      <c r="D48" s="61" t="s">
        <v>34</v>
      </c>
      <c r="E48" s="31"/>
      <c r="F48" s="32"/>
      <c r="G48" s="20" t="s">
        <v>5</v>
      </c>
      <c r="H48" s="20" t="s">
        <v>6</v>
      </c>
    </row>
    <row r="49" spans="1:8" ht="15" thickBot="1">
      <c r="A49" s="66" t="s">
        <v>19</v>
      </c>
      <c r="B49" s="25"/>
      <c r="C49" s="26"/>
      <c r="D49" s="65" t="s">
        <v>35</v>
      </c>
      <c r="E49" s="28">
        <f>SUM(E2:E48)</f>
        <v>19468</v>
      </c>
      <c r="F49" s="24">
        <v>5.3013</v>
      </c>
      <c r="G49" s="29" t="s">
        <v>3</v>
      </c>
      <c r="H49" s="29" t="s">
        <v>4</v>
      </c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7" ht="15">
      <c r="D67" s="11"/>
    </row>
    <row r="68" ht="15">
      <c r="D68" s="11"/>
    </row>
    <row r="69" ht="15">
      <c r="D69" s="11"/>
    </row>
    <row r="70" ht="15">
      <c r="D70" s="11"/>
    </row>
    <row r="71" ht="15">
      <c r="D71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Knaack, Simon</cp:lastModifiedBy>
  <dcterms:created xsi:type="dcterms:W3CDTF">2018-01-24T12:41:00Z</dcterms:created>
  <dcterms:modified xsi:type="dcterms:W3CDTF">2024-01-08T14:36:57Z</dcterms:modified>
  <cp:category/>
  <cp:version/>
  <cp:contentType/>
  <cp:contentStatus/>
</cp:coreProperties>
</file>